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n 2024\"/>
    </mc:Choice>
  </mc:AlternateContent>
  <xr:revisionPtr revIDLastSave="0" documentId="13_ncr:1_{1DAA281D-886D-4C62-8E8A-FB471B76697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PĆI DIO" sheetId="8" r:id="rId1"/>
    <sheet name="PLAN PRIHODA " sheetId="13" r:id="rId2"/>
    <sheet name="PLAN RASHODA I IZDATAKA" sheetId="5" r:id="rId3"/>
    <sheet name="IZRAČUN I PROCJENA" sheetId="1" r:id="rId4"/>
    <sheet name="PLAN PO POZICIJAMA I IZVORIMA " sheetId="10" r:id="rId5"/>
    <sheet name="OBRAZLOŽENJE" sheetId="12" r:id="rId6"/>
  </sheets>
  <definedNames>
    <definedName name="_FiltarBaze" localSheetId="2" hidden="1">'PLAN RASHODA I IZDATAKA'!#REF!</definedName>
    <definedName name="_xlnm.Print_Titles" localSheetId="1">'PLAN PRIHODA 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 '!$A$1:$G$42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10" l="1"/>
  <c r="G136" i="10"/>
  <c r="J139" i="12"/>
  <c r="J132" i="12"/>
  <c r="I139" i="12"/>
  <c r="I132" i="12"/>
  <c r="I18" i="10" l="1"/>
  <c r="I15" i="10"/>
  <c r="I10" i="10"/>
  <c r="I23" i="10" s="1"/>
  <c r="I13" i="10"/>
  <c r="G40" i="10"/>
  <c r="K48" i="10"/>
  <c r="K39" i="10" l="1"/>
  <c r="I148" i="10"/>
  <c r="I135" i="10"/>
  <c r="I87" i="10"/>
  <c r="I61" i="10"/>
  <c r="I48" i="10"/>
  <c r="I41" i="10"/>
  <c r="L41" i="10"/>
  <c r="L38" i="10" s="1"/>
  <c r="I154" i="10"/>
  <c r="J148" i="10"/>
  <c r="J147" i="10" s="1"/>
  <c r="J145" i="10" s="1"/>
  <c r="J61" i="10"/>
  <c r="I51" i="10"/>
  <c r="K61" i="10"/>
  <c r="K41" i="10"/>
  <c r="G39" i="10"/>
  <c r="K38" i="10" l="1"/>
  <c r="I147" i="10"/>
  <c r="I145" i="10" s="1"/>
  <c r="I39" i="10"/>
  <c r="I38" i="10" s="1"/>
  <c r="H48" i="10"/>
  <c r="H41" i="10"/>
  <c r="H39" i="10"/>
  <c r="H38" i="10" l="1"/>
  <c r="F29" i="1" l="1"/>
  <c r="G135" i="10"/>
  <c r="G41" i="10"/>
  <c r="G154" i="10"/>
  <c r="G148" i="10"/>
  <c r="G125" i="10"/>
  <c r="G122" i="10"/>
  <c r="G87" i="10"/>
  <c r="G61" i="10"/>
  <c r="G51" i="10"/>
  <c r="F26" i="13"/>
  <c r="D26" i="13"/>
  <c r="C26" i="13"/>
  <c r="B14" i="13"/>
  <c r="G147" i="10" l="1"/>
  <c r="G145" i="10" s="1"/>
  <c r="G50" i="10"/>
  <c r="I23" i="5"/>
  <c r="I13" i="5"/>
  <c r="I27" i="5"/>
  <c r="L136" i="10"/>
  <c r="J29" i="1" l="1"/>
  <c r="B41" i="13" l="1"/>
  <c r="B26" i="13"/>
  <c r="E26" i="13"/>
  <c r="C41" i="13"/>
  <c r="D41" i="13"/>
  <c r="E41" i="13"/>
  <c r="B27" i="13" l="1"/>
  <c r="B42" i="13"/>
  <c r="H139" i="12" l="1"/>
  <c r="H132" i="12"/>
  <c r="G139" i="12"/>
  <c r="G132" i="12"/>
  <c r="D139" i="12"/>
  <c r="D132" i="12" l="1"/>
  <c r="F139" i="12" l="1"/>
  <c r="C139" i="12"/>
  <c r="F132" i="12"/>
  <c r="C132" i="12"/>
  <c r="H58" i="1" l="1"/>
  <c r="D58" i="1"/>
  <c r="H154" i="10" l="1"/>
  <c r="H148" i="10"/>
  <c r="H147" i="10" s="1"/>
  <c r="H145" i="10" s="1"/>
  <c r="L125" i="10"/>
  <c r="K125" i="10"/>
  <c r="J125" i="10"/>
  <c r="L87" i="10"/>
  <c r="K87" i="10"/>
  <c r="J87" i="10"/>
  <c r="H87" i="10"/>
  <c r="L61" i="10"/>
  <c r="H61" i="10"/>
  <c r="L51" i="10"/>
  <c r="K51" i="10"/>
  <c r="J51" i="10"/>
  <c r="H51" i="10"/>
  <c r="J48" i="10"/>
  <c r="J39" i="10"/>
  <c r="J50" i="10" l="1"/>
  <c r="J37" i="10" s="1"/>
  <c r="J36" i="10" s="1"/>
  <c r="K50" i="10"/>
  <c r="K37" i="10" s="1"/>
  <c r="K36" i="10" s="1"/>
  <c r="G49" i="10"/>
  <c r="G48" i="10" s="1"/>
  <c r="G38" i="10" s="1"/>
  <c r="G37" i="10" s="1"/>
  <c r="G36" i="10" s="1"/>
  <c r="I125" i="10"/>
  <c r="I50" i="10" s="1"/>
  <c r="I37" i="10" s="1"/>
  <c r="I36" i="10" s="1"/>
  <c r="L50" i="10"/>
  <c r="L37" i="10" s="1"/>
  <c r="L36" i="10" s="1"/>
  <c r="H50" i="10"/>
  <c r="H37" i="10" s="1"/>
  <c r="H36" i="10" s="1"/>
  <c r="H12" i="8" l="1"/>
  <c r="H22" i="8" s="1"/>
  <c r="G12" i="8"/>
  <c r="G22" i="8" s="1"/>
  <c r="F12" i="8"/>
  <c r="F22" i="8" s="1"/>
  <c r="F24" i="5"/>
  <c r="F23" i="5" s="1"/>
  <c r="D24" i="5"/>
  <c r="D23" i="5" s="1"/>
  <c r="K23" i="5"/>
  <c r="F19" i="5"/>
  <c r="D19" i="5"/>
  <c r="H13" i="5"/>
  <c r="G9" i="5"/>
  <c r="J27" i="5" l="1"/>
  <c r="K27" i="5"/>
  <c r="G27" i="5"/>
  <c r="B29" i="5" s="1"/>
  <c r="F27" i="5"/>
  <c r="E27" i="5"/>
  <c r="D27" i="5"/>
  <c r="H27" i="5"/>
  <c r="I29" i="1" l="1"/>
  <c r="H29" i="1"/>
  <c r="G29" i="1"/>
  <c r="F30" i="1" l="1"/>
  <c r="J44" i="10" l="1"/>
  <c r="J41" i="10" s="1"/>
</calcChain>
</file>

<file path=xl/sharedStrings.xml><?xml version="1.0" encoding="utf-8"?>
<sst xmlns="http://schemas.openxmlformats.org/spreadsheetml/2006/main" count="466" uniqueCount="375">
  <si>
    <t>Dječji vrtić Vukovar I</t>
  </si>
  <si>
    <t>Osnivač</t>
  </si>
  <si>
    <t>Sufinanc.cijene</t>
  </si>
  <si>
    <t>Vlasti.djel.</t>
  </si>
  <si>
    <t>Prorač.koji nije</t>
  </si>
  <si>
    <t>Ekonomska cijena:</t>
  </si>
  <si>
    <t>Grad</t>
  </si>
  <si>
    <t>usluge vrtića</t>
  </si>
  <si>
    <t>mala škola eng.</t>
  </si>
  <si>
    <t>nadležan</t>
  </si>
  <si>
    <r>
      <t>broj.dj.xcij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</si>
  <si>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mjeseč.iznos</t>
  </si>
  <si>
    <t>Vukovar</t>
  </si>
  <si>
    <t>najam dvorane</t>
  </si>
  <si>
    <t>Opć.Bogdanovci</t>
  </si>
  <si>
    <t>Sredstva osnivača:</t>
  </si>
  <si>
    <t>Sufinanci.cj.usl.</t>
  </si>
  <si>
    <t>Najam dvorane</t>
  </si>
  <si>
    <t>Pomoć iz proračuna koji nije nadležan</t>
  </si>
  <si>
    <t>Općina Bogdanovci</t>
  </si>
  <si>
    <t>dodatna sredstva</t>
  </si>
  <si>
    <t>Broj djece:</t>
  </si>
  <si>
    <t>ukupno po izvoru financiranja</t>
  </si>
  <si>
    <t>broj djece</t>
  </si>
  <si>
    <t>Sufinanciranje cijene</t>
  </si>
  <si>
    <t>Pomoć iz pror.koji nije nadležan</t>
  </si>
  <si>
    <t xml:space="preserve">Sredstva Ministarstva </t>
  </si>
  <si>
    <t>Naziv proračunskog korisnika:</t>
  </si>
  <si>
    <t>DJEČJI VRTIĆ VUKOVAR I</t>
  </si>
  <si>
    <t>Adresa:</t>
  </si>
  <si>
    <t>E.Kvaternika 27, Vukovar</t>
  </si>
  <si>
    <t>Razina:</t>
  </si>
  <si>
    <t>Šifra djelatnosti:</t>
  </si>
  <si>
    <t>Račun</t>
  </si>
  <si>
    <t xml:space="preserve">    Naziv računa</t>
  </si>
  <si>
    <t>Iznos</t>
  </si>
  <si>
    <t>PRIHODI</t>
  </si>
  <si>
    <t>PRIHODI POSLOVANJA</t>
  </si>
  <si>
    <t>TEKUĆE POMOĆI IZ PRORAČUNA</t>
  </si>
  <si>
    <t>TEKUĆE POMOĆI IZ PRORAČUNA-MINISTARSTVA</t>
  </si>
  <si>
    <t>TEKUĆE POMOĆI IZ PRORAČUNA KOJI NIJE NADLEŽAN/BOGDANOVCI/</t>
  </si>
  <si>
    <t>PRIH.PO POSEB.PROPISIMA</t>
  </si>
  <si>
    <t>SUFIN.CIJENE USLUGE-UPL.RODIT.</t>
  </si>
  <si>
    <t>PRIH.OD PROD.PROIZ.I ISL.</t>
  </si>
  <si>
    <t>NAJAM DVORANE</t>
  </si>
  <si>
    <t>PRIHODI IZ PRORAČUNA ZA FINAN.RED.DJEL.PROR.KORIS.</t>
  </si>
  <si>
    <t>Ukupno PRIHODI</t>
  </si>
  <si>
    <t>RASHODI</t>
  </si>
  <si>
    <t>ukupno</t>
  </si>
  <si>
    <t>sredstva</t>
  </si>
  <si>
    <t>Sufinanc.</t>
  </si>
  <si>
    <t>plan</t>
  </si>
  <si>
    <t>Osnivača</t>
  </si>
  <si>
    <t>cij.u.</t>
  </si>
  <si>
    <t>3+4</t>
  </si>
  <si>
    <t>RASHODI POSLOVANJA</t>
  </si>
  <si>
    <t>31 RASHODI ZA ZAPOSLENE</t>
  </si>
  <si>
    <t xml:space="preserve"> Plaće za redovan rad</t>
  </si>
  <si>
    <t>Plaće za zaposlene</t>
  </si>
  <si>
    <t xml:space="preserve">Ostali rashodi za zaposlene </t>
  </si>
  <si>
    <t>nagrade/jubilarne</t>
  </si>
  <si>
    <t>darovi</t>
  </si>
  <si>
    <t>otpremnine</t>
  </si>
  <si>
    <t>regres</t>
  </si>
  <si>
    <t>ukupno pl.</t>
  </si>
  <si>
    <t>sredst.Osn.</t>
  </si>
  <si>
    <t xml:space="preserve">doprinosi za plaće </t>
  </si>
  <si>
    <t>Doprinosi za obvezno zdravs.osigu.</t>
  </si>
  <si>
    <t>32  MATERIJALNI  RASHODI</t>
  </si>
  <si>
    <t>Naknade troškova zaposlenicima</t>
  </si>
  <si>
    <t>Dnevnice za službeni put u zemlji</t>
  </si>
  <si>
    <t>Naknada za smješt.na sl.putu</t>
  </si>
  <si>
    <t>Nakn. za prijev. na služ.put u zemlji</t>
  </si>
  <si>
    <t>Ostali rashodi sl.puta</t>
  </si>
  <si>
    <t>Naknada za prijevoz na posao</t>
  </si>
  <si>
    <t>Seminari, savjetovanja i simpoziji</t>
  </si>
  <si>
    <t>Tečajevi i stručni ispiti</t>
  </si>
  <si>
    <t>Naknada za korišt.priv.aut.u služ.svrhe</t>
  </si>
  <si>
    <t>Rashodi za materijal i energiju</t>
  </si>
  <si>
    <t>Uredski materijal</t>
  </si>
  <si>
    <t>Literatura (publ.časop.knjig.i ost.)</t>
  </si>
  <si>
    <t>Materijal i sredstva za čišćenje i održa.</t>
  </si>
  <si>
    <t>Materij.za higij.potrebe i njegu</t>
  </si>
  <si>
    <t>Ostali  materijal za potrebe redovnog poslov.</t>
  </si>
  <si>
    <t>Namirnice</t>
  </si>
  <si>
    <t>Električna  energija</t>
  </si>
  <si>
    <t>Topla voda  ( toplana)</t>
  </si>
  <si>
    <t>Plin</t>
  </si>
  <si>
    <t>Motorni  benzin i dizel  gorivo</t>
  </si>
  <si>
    <t>Ostali materijal za proizvodnju energije</t>
  </si>
  <si>
    <t>Materi i dijel.za tek.invest.održ.postroj.i oprem.</t>
  </si>
  <si>
    <t>Mat.i dij.za tek.invest.održ.transp.</t>
  </si>
  <si>
    <t>Ostali materijal i dijel.za tek.invest.održ.</t>
  </si>
  <si>
    <t xml:space="preserve">Sitni inventar </t>
  </si>
  <si>
    <t>Auto gume</t>
  </si>
  <si>
    <t>Službena,radna i zaštit.odjeća</t>
  </si>
  <si>
    <t>Rashodi za usluge</t>
  </si>
  <si>
    <t>Usluge telefona, telefaksa i interneta</t>
  </si>
  <si>
    <t>usl.interneta</t>
  </si>
  <si>
    <t>Poštarina ( pisma, tiskanice)</t>
  </si>
  <si>
    <t>ost.usl.za komun.I prijev.</t>
  </si>
  <si>
    <t>Uslug.tek. I invest.održ.postr.i opreme</t>
  </si>
  <si>
    <t>Uslug.tek.inv.održ.prijev.sredstava</t>
  </si>
  <si>
    <t>Ostale usluge tekućeg i invest.održavanja</t>
  </si>
  <si>
    <t>elek.medij</t>
  </si>
  <si>
    <t>Opskrba vodom</t>
  </si>
  <si>
    <t>Iznošenje i odvoz smeća</t>
  </si>
  <si>
    <t>deratizacija</t>
  </si>
  <si>
    <t>Dimnjačarsko ekološke usluge</t>
  </si>
  <si>
    <t>Ostale komun.usluge</t>
  </si>
  <si>
    <t>Obvezni i preventivni zdravstveni pregled</t>
  </si>
  <si>
    <t>Ostale zdravstvene i veterinarske usluge</t>
  </si>
  <si>
    <t>Ugovor o djelu</t>
  </si>
  <si>
    <t>Ostale intelektualne usluge</t>
  </si>
  <si>
    <t>Usluge ažuriranj.rač.baza</t>
  </si>
  <si>
    <t>Usluge razvoja softwera</t>
  </si>
  <si>
    <t>ostal.rač.usl.</t>
  </si>
  <si>
    <t>Grafič.i tisk.usl.</t>
  </si>
  <si>
    <t>Usluge pri registraciji prijevoznih sredstava</t>
  </si>
  <si>
    <t>Usluge čuvanja imovine i osoba</t>
  </si>
  <si>
    <t>Ostale nespomenute usluge</t>
  </si>
  <si>
    <t>Nakn.trošk.osoba.izvan rad od.</t>
  </si>
  <si>
    <t>Nakn.trošk.služ.puta</t>
  </si>
  <si>
    <t>Ostali nespomenuti rashodi poslovanja</t>
  </si>
  <si>
    <t>Premije osiguranja prijevoznih sredstava</t>
  </si>
  <si>
    <t>Prem.osigur.ostale imovine</t>
  </si>
  <si>
    <t>Premij.osig.osoba</t>
  </si>
  <si>
    <t>Reprezentac.</t>
  </si>
  <si>
    <t>Članarine</t>
  </si>
  <si>
    <t>Javnobilj.pristojbe</t>
  </si>
  <si>
    <t>Naknada zbog nezapo.inval.</t>
  </si>
  <si>
    <t>Ostali nespomenuti rashodi</t>
  </si>
  <si>
    <t>34 FINANCIJSKI RASHODI</t>
  </si>
  <si>
    <t>Financijski rashodi</t>
  </si>
  <si>
    <t>Usluge  banaka</t>
  </si>
  <si>
    <t>Rashodi za zaposlene</t>
  </si>
  <si>
    <t>RAS.ZA NAB.NEFIN.IMOVINE</t>
  </si>
  <si>
    <t>42 RASHODI ZA NABAVU PROIZ.DUG.IM.</t>
  </si>
  <si>
    <t>uredsk.oprema i namješt.</t>
  </si>
  <si>
    <t>računalna oprema</t>
  </si>
  <si>
    <t>oprem.za dj.borav.</t>
  </si>
  <si>
    <t>uređaji,strojevi,oprema</t>
  </si>
  <si>
    <t>uređaji</t>
  </si>
  <si>
    <t>oprema</t>
  </si>
  <si>
    <t>dodatna sredstva za redovno poslovanje:</t>
  </si>
  <si>
    <t xml:space="preserve">naknada za zaposlenika </t>
  </si>
  <si>
    <t>PLAN PRIHODA I PRIMITAKA DJEČJI VRTIĆ VUKOVAR I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</si>
  <si>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</si>
  <si>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</si>
  <si>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</si>
  <si>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</si>
  <si>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</si>
  <si>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 iz prorač.koji nije nadležan</t>
  </si>
  <si>
    <t>671</t>
  </si>
  <si>
    <t>Ukupno (po izvorima)</t>
  </si>
  <si>
    <t>Pomoći iz prorač.koji nije nadlež.</t>
  </si>
  <si>
    <t>Pomoći</t>
  </si>
  <si>
    <t>MP</t>
  </si>
  <si>
    <t>___________________________________</t>
  </si>
  <si>
    <t xml:space="preserve">                odgovorna osoba</t>
  </si>
  <si>
    <t>OPĆI DIO</t>
  </si>
  <si>
    <t>PRIHODI UKUPNO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</si>
  <si>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</si>
  <si>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</si>
  <si>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</si>
  <si>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</si>
  <si>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</si>
  <si>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</si>
  <si>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</si>
  <si>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</si>
  <si>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</si>
  <si>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</si>
  <si>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____________________________</t>
  </si>
  <si>
    <t>PLAN RASHODA I IZDATAKA</t>
  </si>
  <si>
    <t>Šifra djelatnosti:              8510</t>
  </si>
  <si>
    <t>Gradski proračun                         /Osnivač/</t>
  </si>
  <si>
    <t>Prihodi za posebne namjene/Sufinancir.cijene usluga/</t>
  </si>
  <si>
    <t>Pomoći prorač.koji nije nadlež.Općina Bogdanovci</t>
  </si>
  <si>
    <t>Pom.iz pror.koji nije nadlež.Pomoći Ministarstva</t>
  </si>
  <si>
    <t>razdjel 004:</t>
  </si>
  <si>
    <t>Odjel gradske uprave za odgoj i školstvo</t>
  </si>
  <si>
    <t>PRORAČUNSKI KORISNIK:</t>
  </si>
  <si>
    <t>glava 00402:</t>
  </si>
  <si>
    <t>program:</t>
  </si>
  <si>
    <r>
      <t xml:space="preserve"> </t>
    </r>
    <r>
      <rPr>
        <b/>
        <sz val="8"/>
        <color indexed="8"/>
        <rFont val="Arial"/>
        <family val="2"/>
        <charset val="238"/>
      </rPr>
      <t>REDOVNI PROGRAM PREDŠKOLSKOG ODGOJA</t>
    </r>
  </si>
  <si>
    <t>A</t>
  </si>
  <si>
    <t>Naziv aktivnosti</t>
  </si>
  <si>
    <t>Plaće (Bruto)</t>
  </si>
  <si>
    <t>Ostali rashodi za zaposlene</t>
  </si>
  <si>
    <t>Doprinosi na plaće</t>
  </si>
  <si>
    <t>Materijalni rashodi</t>
  </si>
  <si>
    <t>Naknade troškova zaposlenima</t>
  </si>
  <si>
    <t>Naknada trošk.osoba izvan radn.odnosa</t>
  </si>
  <si>
    <t>Financijski  rashodi</t>
  </si>
  <si>
    <t>Ostali financijski rashodi</t>
  </si>
  <si>
    <t>Rashodi za zaposlene/Rad logopeda/</t>
  </si>
  <si>
    <t>Rashodi za nabavu nefinancijske imovine</t>
  </si>
  <si>
    <t>Rashodi za nabavu proizvedene dugotrajne  imovine</t>
  </si>
  <si>
    <t>Postrojenja i oprema</t>
  </si>
  <si>
    <t>ukupno:</t>
  </si>
  <si>
    <t>ukupno rashodi</t>
  </si>
  <si>
    <t>__________________________________________</t>
  </si>
  <si>
    <r>
      <t xml:space="preserve">                      </t>
    </r>
    <r>
      <rPr>
        <sz val="10"/>
        <color indexed="8"/>
        <rFont val="Arial"/>
        <family val="2"/>
        <charset val="238"/>
      </rPr>
      <t>odgovorna osoba:</t>
    </r>
  </si>
  <si>
    <t>odgovorna osoba</t>
  </si>
  <si>
    <t>Bogdanovci</t>
  </si>
  <si>
    <t>Vlastita</t>
  </si>
  <si>
    <t>Promidžbeni materijal</t>
  </si>
  <si>
    <t>1.)Sažetak rada</t>
  </si>
  <si>
    <t xml:space="preserve">Dječji vrtić Vukovar I ustrojen je 1998.godine prema odredbama Zakona o predškolskom </t>
  </si>
  <si>
    <t xml:space="preserve">odgoju i obrazovanju i uredno prijavljen Trgovačkom sudu u Osijeku kao javna ustanova. </t>
  </si>
  <si>
    <t>Osnivač vrtića je Grad Vukovar.</t>
  </si>
  <si>
    <t>Ustrojstvo rada temelji na izvanobiteljskom odgojno obrazovnom radu, a provodi ga na pet lokacija</t>
  </si>
  <si>
    <t xml:space="preserve">grada Vukovara:Centralni objekt-E.Kvaternika 27; PO Mitnica-H.Gmeinera 1; PO Leptirić -Kralja </t>
  </si>
  <si>
    <t>Zvonimira 33, Borovo naselje; PO Vukovar Novi-Županijska 15; PO Sotin-Hrvatske nezavisnosti 22;</t>
  </si>
  <si>
    <t xml:space="preserve">Cilj odgojno obrazovnog rada jeste zadovoljavanje djetetove potrebe uz poticanje cjelokupnog </t>
  </si>
  <si>
    <t>razvoja djeteta.Čitav odgojno obrazovni proces odvija se u duhu humanističko-razvojne koncepcije koja uvažava</t>
  </si>
  <si>
    <t>zakonitosti razvoja predškolskog djeteta, priznaje dijete kao vrijednost po sebi, prihvaća ga kao biće s</t>
  </si>
  <si>
    <t xml:space="preserve">dostojanstvom i samopoštovanjem koje treba uvažavati i razvijati te kao biće s pravima propisanim </t>
  </si>
  <si>
    <t>Deklaracijom o pravima djeteta 1959.koja uključuje pravo na rast,razvoj i učenje, a u skladu s djetetovim</t>
  </si>
  <si>
    <t>mogućnostima i potrebama.</t>
  </si>
  <si>
    <t xml:space="preserve"> Osnovni programi odgoja i naobrazbe koje provodimo su:</t>
  </si>
  <si>
    <t xml:space="preserve">        a)     cjeloviti 10 satni program</t>
  </si>
  <si>
    <t xml:space="preserve">        b)      6 satni program s ručkom</t>
  </si>
  <si>
    <t xml:space="preserve">        c)      6 satni program bez ručka</t>
  </si>
  <si>
    <t xml:space="preserve">        d)</t>
  </si>
  <si>
    <t xml:space="preserve">program predškole </t>
  </si>
  <si>
    <t xml:space="preserve">        e)</t>
  </si>
  <si>
    <t>program vjerskog odgoja</t>
  </si>
  <si>
    <t xml:space="preserve">2.1. Redoviti programi su cjeloviti razvojni program odgoja i naobrazbe djece u dobi od  jedne godine do polaska  </t>
  </si>
  <si>
    <t xml:space="preserve">     u školu koji su namjenjeni djeci za zadovaljavanje njihovih potreba i potreba roditelja u različitome trajanju.</t>
  </si>
  <si>
    <t>Osnovne zadaće:</t>
  </si>
  <si>
    <t>1.</t>
  </si>
  <si>
    <t>Sustavno praćenje i zadovoljavanje razvojnih potreba djece</t>
  </si>
  <si>
    <t>2.</t>
  </si>
  <si>
    <t xml:space="preserve">Osiguravanje poticajne sredine za cjelokupni razvoj djeteta te prilagođavanje cjelokupnog </t>
  </si>
  <si>
    <t>vrtićkog okružja potrebama djece i roditelja</t>
  </si>
  <si>
    <t>3.</t>
  </si>
  <si>
    <t>Planiranje sadržaja i poticaja za napredovanje u tjelesnom i psihomotornom području,</t>
  </si>
  <si>
    <t>socioemocionalnom spoznajom te u području govora, stvaranja i izražavanja, kao i</t>
  </si>
  <si>
    <t>praćenje provedbe aktivnosti i valorizacija istih</t>
  </si>
  <si>
    <t>4.</t>
  </si>
  <si>
    <t>Njegovanje temeljnih humanih vrijednosti važnih za razvoj odnosa među djecom i odraslima,</t>
  </si>
  <si>
    <t>kontinuirano poštivanje dječjih prava, kako u vrtiću tako i u obitelji.</t>
  </si>
  <si>
    <t>2.2. Posebni programi su :</t>
  </si>
  <si>
    <t xml:space="preserve">   -program rano učenje stranog jezika</t>
  </si>
  <si>
    <t xml:space="preserve">   -program za darovitu djecu</t>
  </si>
  <si>
    <t xml:space="preserve">2.3.Dječji vrtić Vukovar I u svom programu ima i rad s djecom s teškoćama u razvoju  koja su uključena u redoviti  rad </t>
  </si>
  <si>
    <t>i program,a na osnovu mišljenja stručnog povjerenstva.</t>
  </si>
  <si>
    <t>3.)Zakonske i druge podloge na kojima se zasnivaju programi</t>
  </si>
  <si>
    <t xml:space="preserve"> Zakonska podloga na kojoj se zasnivaju programi su verificirani programi od strane Ministarstva znanosti,</t>
  </si>
  <si>
    <t xml:space="preserve">     obrazovanja i sporta.</t>
  </si>
  <si>
    <t>4.) Usklađeni ciljevi,strategije i programi s dokumentima dugoročnog razvoja</t>
  </si>
  <si>
    <t xml:space="preserve">Dio planiranih prihoda koji se financira iz Proračuna Osnivača, usklađen je sa zadanim limitom </t>
  </si>
  <si>
    <t>5.) Ishodište i pokazatelji na kojima se zasniva izračun i ocjene potrebnih sredstava za provođenje programa</t>
  </si>
  <si>
    <t xml:space="preserve"> 1.)   Način izračuna financijskog plana temelji se na broju upisane djece te ekonomskoj cijeni </t>
  </si>
  <si>
    <t>detaljno je prikazan u priloženoj tablici.</t>
  </si>
  <si>
    <t>5.)D.V.Vukovar I planira i pomoći iz proračuna koji nisu u njihovoj nadležnosti, a to su pomoći Ministarstva</t>
  </si>
  <si>
    <t xml:space="preserve">znanosti,obrazovanja i sporta za sufinanciranje programa javnih potreba u predškolskom odgoju i </t>
  </si>
  <si>
    <t xml:space="preserve">Planirana pomoć od Općine Bogdanovci, a temeljem sporazuma s istom o suradnji u području </t>
  </si>
  <si>
    <t>nadležnosti proračunskog korisnika u prethodnoj godini.</t>
  </si>
  <si>
    <t>DV Vukovar I uspješno je realizirao planirane programe kroz sadržaje i aktivnosti koje se temelje</t>
  </si>
  <si>
    <t xml:space="preserve">na nužnosti cjelovitog razvoja djeteta, uvažavanju djetetovih interesa i potreba te nužnosti </t>
  </si>
  <si>
    <t>uključivanja djece u aktualna zbivanja.</t>
  </si>
  <si>
    <t>Prepoznata je važnost stručnog usavršavanja djelatnika kroz stručne skupove i edukacije.</t>
  </si>
  <si>
    <t>Poboljšani su tehnički uvjeti rada,tekuće i investicijsko održavanje objekata DV Vukovar I.</t>
  </si>
  <si>
    <t>g) Ostala obrazloženja i dokumentacija</t>
  </si>
  <si>
    <t>Procjena sredstava potrebnih za provođenje programa za razdoblje:</t>
  </si>
  <si>
    <t>Aktivnosti</t>
  </si>
  <si>
    <t>Proračun</t>
  </si>
  <si>
    <t>Projekcija</t>
  </si>
  <si>
    <t>2019.</t>
  </si>
  <si>
    <t>Tekući program</t>
  </si>
  <si>
    <t>Ukupno program;</t>
  </si>
  <si>
    <t>Plan rashoda za razdoblje:</t>
  </si>
  <si>
    <t>Dokumentacija koja se prilaže uz obrazloženje ovog financijskog plana je :</t>
  </si>
  <si>
    <t>Odgovorna osoba:</t>
  </si>
  <si>
    <t>Mirjana Kulić</t>
  </si>
  <si>
    <t>2020.</t>
  </si>
  <si>
    <t>2021.</t>
  </si>
  <si>
    <t>2022.</t>
  </si>
  <si>
    <t>2023.</t>
  </si>
  <si>
    <t>Ministarstvo</t>
  </si>
  <si>
    <t>mjeseci</t>
  </si>
  <si>
    <t>Ostale zakupnine i najamnine</t>
  </si>
  <si>
    <t>Ostale usluge promidž. i inform.</t>
  </si>
  <si>
    <t>Vlastita djelatnost-engleski jezik,daroviti i najam dvorane</t>
  </si>
  <si>
    <t>UKUPNO OSNIVAČ</t>
  </si>
  <si>
    <t>HZZ</t>
  </si>
  <si>
    <t>Ukupno prihodi i primici za 2024.</t>
  </si>
  <si>
    <t>Vlastita djelatnost</t>
  </si>
  <si>
    <t>financijskog plana.</t>
  </si>
  <si>
    <t>6) Izvješće o postignutim ciljevima i rezultatima programa temeljenim na pokazateljima uspješnosti iz</t>
  </si>
  <si>
    <t>2.)Programi odgoja i naobrazbe djece predškolske dobi jesu:</t>
  </si>
  <si>
    <t>bonus za uspješan rad</t>
  </si>
  <si>
    <t>ostali nenavedeni rashodi za zaposlene</t>
  </si>
  <si>
    <t>Laboratorijske usluge</t>
  </si>
  <si>
    <t>Ostale pristojbe i naknade</t>
  </si>
  <si>
    <t>uredski namještaj</t>
  </si>
  <si>
    <t>oprema za grijanje,vent.i hlađenje</t>
  </si>
  <si>
    <t>Ukupno prihodi i primici za 2025.</t>
  </si>
  <si>
    <t>PROJEKCIJA PLANA ZA 2025.</t>
  </si>
  <si>
    <t>te PO u općini Bogdanovci i Petrovci.</t>
  </si>
  <si>
    <t xml:space="preserve">   -posebna skupina djece s teškoćama u razvoju</t>
  </si>
  <si>
    <t>2024.</t>
  </si>
  <si>
    <t>NAČIN I PREGLED IZRAČUNA PLANIRANIH PRIHODA ZA 2024. GODINU</t>
  </si>
  <si>
    <t>IZVORI FINANCIRANJA ZA 2024.GODINU</t>
  </si>
  <si>
    <t>Ukupno planirani prihodi  za 2024.:</t>
  </si>
  <si>
    <t>PROJEKCIJA PLANA ZA 2025.-2026.</t>
  </si>
  <si>
    <t>U Vukovaru, 27.07.2023</t>
  </si>
  <si>
    <t>naknade za zaposlenike</t>
  </si>
  <si>
    <t>PRIJEDLOG FINANCIJSKOG PLANA ZA 2024.GODINU</t>
  </si>
  <si>
    <t>Dnevnice za službeni put u inozemstvo</t>
  </si>
  <si>
    <t>Mat.i dij.za tek.invest.održ.građ.obj.</t>
  </si>
  <si>
    <t>45x190,00</t>
  </si>
  <si>
    <t>45x70,00</t>
  </si>
  <si>
    <t>Sredstva ministarstva za predškolu   464,40x14</t>
  </si>
  <si>
    <t>Sredst.ministars /djeca s poseb.potrebama    8x717,00</t>
  </si>
  <si>
    <t xml:space="preserve">   600X190,00= </t>
  </si>
  <si>
    <t>600x70,00</t>
  </si>
  <si>
    <t>Vlastita djelat-engl.jez.,daroviti, čuvari prirode</t>
  </si>
  <si>
    <t>120x17,25</t>
  </si>
  <si>
    <t>najamnina</t>
  </si>
  <si>
    <t>Sredstva ministarstva za darovitu djecu  4x1.080,00</t>
  </si>
  <si>
    <t>Sredstva ministarstva-posebna skupina  8x480,00</t>
  </si>
  <si>
    <t>620x190,00</t>
  </si>
  <si>
    <t>620x70,00</t>
  </si>
  <si>
    <t>DODATNI PROGRAMI U VRTIĆU</t>
  </si>
  <si>
    <t>PRIJEDLOG FINANCIJSKOG PLANA  DJEČJI VRTIĆ VUKOVAR I  ZA 2024. I                                                                                                                                                PROJEKCIJA PLANA ZA  2025. I 2026. GODINU</t>
  </si>
  <si>
    <t>Prijedlog plana 
za 2024.</t>
  </si>
  <si>
    <t>Projekcija plana
za 2025.</t>
  </si>
  <si>
    <t>Projekcija plana 
za 2026.</t>
  </si>
  <si>
    <t>Ukupno prihodi i primici za 2026.</t>
  </si>
  <si>
    <t>PRIJEDLOG PLANA ZA 2024.</t>
  </si>
  <si>
    <t>PROJEKCIJA PLANA ZA 2026.</t>
  </si>
  <si>
    <t>ZA 2024. GODINU</t>
  </si>
  <si>
    <t xml:space="preserve">   -mali čuvari prirode (eko grupa)</t>
  </si>
  <si>
    <t xml:space="preserve">    Dječji vrtić Vukovar I, ima za cilj uspješno realizirati postavljen program u 2024.godini i s postojećom </t>
  </si>
  <si>
    <t>strategijom nastaviti s realizacijom  i u 2025. i 2026.godini.</t>
  </si>
  <si>
    <t>U Vukovaru, 27.07.2023.</t>
  </si>
  <si>
    <t>NAČIN I PREGLED IZRAČUNA PLANIRANIH PRIHODA ZA 2024-2026.</t>
  </si>
  <si>
    <t>PLAN PRIHODA ZA RAZDOBLJE 2024.-2026.</t>
  </si>
  <si>
    <t>PLAN RASHODA I IZDATAKA ZA RAZDOBLJE 2024.-2026. PREMA PRORAČUNSKIM KLASIFIKACIJAMA.</t>
  </si>
  <si>
    <t>Rashodi su usklađeni s prihodovnom stranom i nema odstupanja u odnosu na 2024.godinu.</t>
  </si>
  <si>
    <t>Odstupanje u odnosu na procjenu plana prihoda i rashoda  za 2024.godinu je 11% .</t>
  </si>
  <si>
    <t>Procjena za 2024.godinu iznosila je 1.823.071,21 eur dok je planirani iznos za istu godinu 2.054.460,15 eur.</t>
  </si>
  <si>
    <t xml:space="preserve">Razlog odstupanja je povećanje rashoda za plaće zbog povećanja osnovice za obračun plaće i povećanja neoporezivih primitaka, </t>
  </si>
  <si>
    <t>povećanje materijalnih rashoda (cijena namirnica i usluga).</t>
  </si>
  <si>
    <t>od 1.395.000,00 eur i temelji se na izračunu rashoda za zaposlene( plaća i naknada) i rashodima za usluge (najamnina).</t>
  </si>
  <si>
    <t>Planirani iznosi prihoda  iz vlastitih sredstava i pomoći su u realnim okvirima i iznose 659.460,15 eur,a sastoje se</t>
  </si>
  <si>
    <t>od sredstava za sufinanciranje cijene usluge vrtića u iznosu 493.500,00 eur, vlastite djelatnosti(program engleskog, darovitih</t>
  </si>
  <si>
    <t>i najma dvorana) u iznosu 18.960,00 eur i pomoći od proračuna koji nisu nadležni;općina Bogdanovci u iznosu</t>
  </si>
  <si>
    <t>126.602,55 eur i Ministarstvo u iznosu 20.397,60 eur.</t>
  </si>
  <si>
    <t>Sav planirani prihod u 2024. godini je za pokriće redovnog poslovanja /plaća , materijalnih i financijskih troškova/.</t>
  </si>
  <si>
    <t>73% Grad Vukovar i 27% korisnici usluga,i Odluke o visini ekonomske cijene ( Službeni vjesnik " Grad Vukovar" br.2/23) .</t>
  </si>
  <si>
    <t>od 260,00 eur, temeljem  Odluke Grada Vukovara o mjerilima za naplatu, u omjeru</t>
  </si>
  <si>
    <t>Planirani broj djece za 2024.godinu na području Grada Vukovara je 600 djece.</t>
  </si>
  <si>
    <t>Prikaz izračuna sastavni je dio plana za 2024. godinu.</t>
  </si>
  <si>
    <t xml:space="preserve">Planirana sredstva od Osnivača iznose 1.395.000,00 eur, što je usklađeno s uputama za izradu prijedloga </t>
  </si>
  <si>
    <t>Iako plan zadovoljava smjernice plana, nije realan jer se postojećim limitom nemože ukalkulirati broj djece koji</t>
  </si>
  <si>
    <t>će pohađati Vrtić u pedagoškoj 2023/2024.</t>
  </si>
  <si>
    <t>2.) Sufinanciranje cijene usluga pohađanja vrtića temeljem broja djece 600  je ishodište potrebnih sredstava</t>
  </si>
  <si>
    <t>za 2024.godinu za provođenje programa, u iznosu od 493.500,00 eur. Način izračuna</t>
  </si>
  <si>
    <t>3)Dječji vrtić Vukovar I, u svom programu za pedagošku 2023/2024. ima i rano učenje</t>
  </si>
  <si>
    <t>Prema procjeni planirani broj djece je 120, što iznosi 16.560,00 eur.</t>
  </si>
  <si>
    <t xml:space="preserve">Engleskog jezika i program Darovite djece  koji započinju s radom 01.10.2023., a cijena iznosi 17,25 eur po djetetu. </t>
  </si>
  <si>
    <t>4.)D.V.Vukovar I planira 2.400,00 eur za iznajmljivanje prostora.</t>
  </si>
  <si>
    <t>obrazovanju. Planirana sredstva Ministarstva za predškolu iznose 6.501,60 eur.</t>
  </si>
  <si>
    <t>Planirana sredstva Ministarstva za djecu s posebnim potrebama iznose 5.736,00 eur, dok za darovitu</t>
  </si>
  <si>
    <t>djecu ista iznose 4.320,00 eur. Planirana su i sredstva pomoći od Ministarstva za posebnu skupinu</t>
  </si>
  <si>
    <t>djece s teškoćama u razvoju u iznosu 3.840,00 eur.</t>
  </si>
  <si>
    <t xml:space="preserve">predškolskog odgoja točka IV. Od 26.kolovoza 2010.g.,iznosi 126.602,55 eur. </t>
  </si>
  <si>
    <t xml:space="preserve">Stvarni broj djece koji će biti upisan u pedagoškoj 2023/2024 je 620 (otvaranje dvije nove jasličke skupine), </t>
  </si>
  <si>
    <t>no limitom od 1.395.000,00 eur, isti se nemože ukalkulirati u izračun jer bi sredstva Osnivača trebala iznositi</t>
  </si>
  <si>
    <t>18.600,00 eur više, odnosno 1.413.600,00 eur, što bi odgovaralo limitu za 2025. i 2026.godinu.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</si>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</sst>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#,##0.00\ &quot;kn&quot;"/>
    <numFmt numFmtId="166" formatCode="_-* #,##0.00\ [$€-1]_-;\-* #,##0.00\ [$€-1]_-;_-* &quot;-&quot;??\ [$€-1]_-;_-@_-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.85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MS Sans Serif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MS Sans Serif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6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44" fontId="1" fillId="0" borderId="0" applyFont="0" applyFill="0" applyBorder="0" applyAlignment="0" applyProtection="0"/>
  </cellStyleXfs>
  <cellXfs count="3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0" fontId="3" fillId="0" borderId="3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6" fillId="0" borderId="8" xfId="0" applyFont="1" applyBorder="1"/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7" fillId="0" borderId="3" xfId="0" applyFont="1" applyBorder="1"/>
    <xf numFmtId="0" fontId="7" fillId="0" borderId="4" xfId="0" applyFont="1" applyBorder="1"/>
    <xf numFmtId="0" fontId="5" fillId="0" borderId="5" xfId="0" applyFont="1" applyBorder="1"/>
    <xf numFmtId="0" fontId="7" fillId="0" borderId="9" xfId="0" applyFont="1" applyBorder="1"/>
    <xf numFmtId="0" fontId="0" fillId="0" borderId="9" xfId="0" applyBorder="1"/>
    <xf numFmtId="0" fontId="0" fillId="0" borderId="7" xfId="0" applyBorder="1"/>
    <xf numFmtId="0" fontId="6" fillId="0" borderId="5" xfId="0" applyFont="1" applyBorder="1"/>
    <xf numFmtId="0" fontId="6" fillId="0" borderId="0" xfId="0" applyFont="1"/>
    <xf numFmtId="0" fontId="7" fillId="0" borderId="0" xfId="0" applyFont="1"/>
    <xf numFmtId="43" fontId="7" fillId="0" borderId="0" xfId="1" applyFont="1" applyBorder="1"/>
    <xf numFmtId="43" fontId="7" fillId="0" borderId="9" xfId="1" quotePrefix="1" applyFont="1" applyBorder="1"/>
    <xf numFmtId="43" fontId="7" fillId="0" borderId="0" xfId="1" applyFont="1"/>
    <xf numFmtId="43" fontId="7" fillId="0" borderId="9" xfId="1" applyFont="1" applyBorder="1"/>
    <xf numFmtId="0" fontId="7" fillId="0" borderId="5" xfId="0" applyFont="1" applyBorder="1"/>
    <xf numFmtId="43" fontId="7" fillId="0" borderId="7" xfId="1" applyFont="1" applyBorder="1"/>
    <xf numFmtId="43" fontId="7" fillId="0" borderId="9" xfId="1" applyFont="1" applyFill="1" applyBorder="1"/>
    <xf numFmtId="43" fontId="0" fillId="0" borderId="9" xfId="1" applyFont="1" applyBorder="1"/>
    <xf numFmtId="0" fontId="0" fillId="0" borderId="5" xfId="0" applyBorder="1"/>
    <xf numFmtId="43" fontId="7" fillId="0" borderId="0" xfId="1" quotePrefix="1" applyFont="1" applyBorder="1"/>
    <xf numFmtId="43" fontId="3" fillId="0" borderId="9" xfId="1" applyFont="1" applyBorder="1"/>
    <xf numFmtId="43" fontId="7" fillId="0" borderId="7" xfId="1" quotePrefix="1" applyFont="1" applyBorder="1"/>
    <xf numFmtId="0" fontId="3" fillId="0" borderId="7" xfId="0" applyFont="1" applyBorder="1"/>
    <xf numFmtId="0" fontId="3" fillId="0" borderId="9" xfId="0" applyFont="1" applyBorder="1"/>
    <xf numFmtId="0" fontId="7" fillId="0" borderId="10" xfId="0" applyFont="1" applyBorder="1"/>
    <xf numFmtId="43" fontId="7" fillId="0" borderId="8" xfId="1" quotePrefix="1" applyFont="1" applyBorder="1"/>
    <xf numFmtId="43" fontId="3" fillId="0" borderId="7" xfId="1" applyFont="1" applyBorder="1"/>
    <xf numFmtId="0" fontId="0" fillId="0" borderId="6" xfId="0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43" fontId="0" fillId="0" borderId="13" xfId="1" applyFont="1" applyBorder="1"/>
    <xf numFmtId="43" fontId="0" fillId="0" borderId="14" xfId="1" applyFont="1" applyBorder="1"/>
    <xf numFmtId="0" fontId="0" fillId="0" borderId="14" xfId="0" applyBorder="1"/>
    <xf numFmtId="0" fontId="7" fillId="0" borderId="15" xfId="0" applyFont="1" applyBorder="1"/>
    <xf numFmtId="4" fontId="7" fillId="0" borderId="10" xfId="0" applyNumberFormat="1" applyFont="1" applyBorder="1" applyAlignment="1">
      <alignment horizontal="center"/>
    </xf>
    <xf numFmtId="43" fontId="3" fillId="0" borderId="6" xfId="1" applyFont="1" applyBorder="1"/>
    <xf numFmtId="43" fontId="3" fillId="0" borderId="8" xfId="1" applyFont="1" applyBorder="1"/>
    <xf numFmtId="0" fontId="3" fillId="0" borderId="8" xfId="0" applyFont="1" applyBorder="1"/>
    <xf numFmtId="43" fontId="7" fillId="0" borderId="8" xfId="1" applyFont="1" applyBorder="1"/>
    <xf numFmtId="2" fontId="7" fillId="0" borderId="0" xfId="0" applyNumberFormat="1" applyFont="1"/>
    <xf numFmtId="43" fontId="8" fillId="0" borderId="9" xfId="1" applyFont="1" applyBorder="1"/>
    <xf numFmtId="43" fontId="7" fillId="0" borderId="6" xfId="1" quotePrefix="1" applyFont="1" applyBorder="1"/>
    <xf numFmtId="43" fontId="0" fillId="0" borderId="7" xfId="1" applyFont="1" applyBorder="1"/>
    <xf numFmtId="0" fontId="0" fillId="0" borderId="8" xfId="0" applyBorder="1"/>
    <xf numFmtId="43" fontId="3" fillId="0" borderId="2" xfId="1" applyFont="1" applyBorder="1"/>
    <xf numFmtId="43" fontId="7" fillId="0" borderId="4" xfId="1" applyFont="1" applyBorder="1"/>
    <xf numFmtId="43" fontId="7" fillId="0" borderId="3" xfId="1" applyFont="1" applyBorder="1"/>
    <xf numFmtId="43" fontId="6" fillId="0" borderId="0" xfId="1" applyFont="1"/>
    <xf numFmtId="4" fontId="5" fillId="0" borderId="0" xfId="0" applyNumberFormat="1" applyFont="1"/>
    <xf numFmtId="0" fontId="0" fillId="0" borderId="12" xfId="0" applyBorder="1"/>
    <xf numFmtId="0" fontId="9" fillId="0" borderId="0" xfId="0" applyFont="1"/>
    <xf numFmtId="0" fontId="7" fillId="0" borderId="1" xfId="0" applyFont="1" applyBorder="1"/>
    <xf numFmtId="0" fontId="6" fillId="0" borderId="2" xfId="0" applyFont="1" applyBorder="1"/>
    <xf numFmtId="43" fontId="0" fillId="0" borderId="0" xfId="1" applyFont="1"/>
    <xf numFmtId="43" fontId="6" fillId="0" borderId="2" xfId="1" applyFont="1" applyBorder="1"/>
    <xf numFmtId="164" fontId="0" fillId="0" borderId="2" xfId="0" applyNumberFormat="1" applyBorder="1"/>
    <xf numFmtId="43" fontId="6" fillId="0" borderId="4" xfId="1" applyFont="1" applyBorder="1"/>
    <xf numFmtId="0" fontId="10" fillId="0" borderId="0" xfId="0" applyFont="1"/>
    <xf numFmtId="0" fontId="11" fillId="0" borderId="3" xfId="0" applyFont="1" applyBorder="1"/>
    <xf numFmtId="0" fontId="11" fillId="0" borderId="2" xfId="0" applyFont="1" applyBorder="1"/>
    <xf numFmtId="0" fontId="0" fillId="0" borderId="4" xfId="0" applyBorder="1"/>
    <xf numFmtId="0" fontId="6" fillId="0" borderId="0" xfId="0" quotePrefix="1" applyFont="1"/>
    <xf numFmtId="43" fontId="6" fillId="0" borderId="7" xfId="1" applyFont="1" applyBorder="1"/>
    <xf numFmtId="0" fontId="8" fillId="0" borderId="0" xfId="0" applyFont="1"/>
    <xf numFmtId="0" fontId="0" fillId="0" borderId="11" xfId="0" applyBorder="1"/>
    <xf numFmtId="0" fontId="6" fillId="0" borderId="13" xfId="0" applyFont="1" applyBorder="1"/>
    <xf numFmtId="2" fontId="6" fillId="0" borderId="13" xfId="0" applyNumberFormat="1" applyFont="1" applyBorder="1"/>
    <xf numFmtId="0" fontId="0" fillId="0" borderId="15" xfId="0" applyBorder="1"/>
    <xf numFmtId="0" fontId="0" fillId="0" borderId="10" xfId="0" applyBorder="1"/>
    <xf numFmtId="0" fontId="11" fillId="0" borderId="1" xfId="0" applyFont="1" applyBorder="1"/>
    <xf numFmtId="2" fontId="6" fillId="0" borderId="3" xfId="0" applyNumberFormat="1" applyFont="1" applyBorder="1"/>
    <xf numFmtId="43" fontId="0" fillId="0" borderId="2" xfId="1" applyFont="1" applyBorder="1"/>
    <xf numFmtId="43" fontId="6" fillId="0" borderId="0" xfId="1" applyFont="1" applyBorder="1"/>
    <xf numFmtId="43" fontId="8" fillId="0" borderId="7" xfId="1" applyFont="1" applyBorder="1"/>
    <xf numFmtId="43" fontId="8" fillId="0" borderId="0" xfId="1" applyFont="1"/>
    <xf numFmtId="0" fontId="11" fillId="0" borderId="0" xfId="0" applyFont="1"/>
    <xf numFmtId="2" fontId="7" fillId="0" borderId="7" xfId="0" applyNumberFormat="1" applyFont="1" applyBorder="1"/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Border="1"/>
    <xf numFmtId="43" fontId="7" fillId="0" borderId="10" xfId="1" applyFont="1" applyBorder="1"/>
    <xf numFmtId="43" fontId="8" fillId="0" borderId="0" xfId="0" applyNumberFormat="1" applyFont="1"/>
    <xf numFmtId="1" fontId="9" fillId="0" borderId="0" xfId="2" applyNumberFormat="1" applyFont="1" applyAlignment="1">
      <alignment wrapText="1"/>
    </xf>
    <xf numFmtId="0" fontId="9" fillId="0" borderId="0" xfId="2" applyFont="1"/>
    <xf numFmtId="1" fontId="2" fillId="2" borderId="16" xfId="2" applyNumberFormat="1" applyFont="1" applyFill="1" applyBorder="1" applyAlignment="1">
      <alignment horizontal="right" vertical="top" wrapText="1"/>
    </xf>
    <xf numFmtId="1" fontId="2" fillId="2" borderId="19" xfId="2" applyNumberFormat="1" applyFont="1" applyFill="1" applyBorder="1" applyAlignment="1">
      <alignment horizontal="left" wrapText="1"/>
    </xf>
    <xf numFmtId="0" fontId="2" fillId="0" borderId="2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1" fontId="9" fillId="0" borderId="16" xfId="2" applyNumberFormat="1" applyFont="1" applyBorder="1" applyAlignment="1">
      <alignment horizontal="left" wrapText="1"/>
    </xf>
    <xf numFmtId="3" fontId="3" fillId="0" borderId="23" xfId="2" applyNumberFormat="1" applyFont="1" applyBorder="1" applyAlignment="1">
      <alignment horizontal="center" vertical="center" wrapText="1"/>
    </xf>
    <xf numFmtId="3" fontId="3" fillId="0" borderId="24" xfId="2" applyNumberFormat="1" applyFont="1" applyBorder="1"/>
    <xf numFmtId="3" fontId="3" fillId="0" borderId="24" xfId="2" applyNumberFormat="1" applyFont="1" applyBorder="1" applyAlignment="1">
      <alignment horizontal="center" wrapText="1"/>
    </xf>
    <xf numFmtId="3" fontId="3" fillId="0" borderId="24" xfId="2" applyNumberFormat="1" applyFont="1" applyBorder="1" applyAlignment="1">
      <alignment horizontal="center" vertical="center" wrapText="1"/>
    </xf>
    <xf numFmtId="43" fontId="3" fillId="0" borderId="24" xfId="3" applyFont="1" applyBorder="1" applyAlignment="1">
      <alignment horizontal="center" vertical="center" wrapText="1"/>
    </xf>
    <xf numFmtId="1" fontId="9" fillId="0" borderId="25" xfId="2" applyNumberFormat="1" applyFont="1" applyBorder="1" applyAlignment="1">
      <alignment horizontal="left" wrapText="1"/>
    </xf>
    <xf numFmtId="3" fontId="3" fillId="0" borderId="7" xfId="2" applyNumberFormat="1" applyFont="1" applyBorder="1"/>
    <xf numFmtId="3" fontId="3" fillId="0" borderId="9" xfId="2" applyNumberFormat="1" applyFont="1" applyBorder="1"/>
    <xf numFmtId="43" fontId="3" fillId="0" borderId="9" xfId="3" applyFont="1" applyBorder="1"/>
    <xf numFmtId="1" fontId="9" fillId="0" borderId="25" xfId="2" quotePrefix="1" applyNumberFormat="1" applyFont="1" applyBorder="1" applyAlignment="1">
      <alignment wrapText="1"/>
    </xf>
    <xf numFmtId="43" fontId="3" fillId="0" borderId="7" xfId="3" applyFont="1" applyBorder="1"/>
    <xf numFmtId="1" fontId="9" fillId="0" borderId="25" xfId="2" applyNumberFormat="1" applyFont="1" applyBorder="1" applyAlignment="1">
      <alignment wrapText="1"/>
    </xf>
    <xf numFmtId="1" fontId="9" fillId="0" borderId="26" xfId="2" applyNumberFormat="1" applyFont="1" applyBorder="1" applyAlignment="1">
      <alignment wrapText="1"/>
    </xf>
    <xf numFmtId="43" fontId="3" fillId="0" borderId="27" xfId="3" applyFont="1" applyBorder="1"/>
    <xf numFmtId="43" fontId="3" fillId="0" borderId="28" xfId="3" applyFont="1" applyBorder="1"/>
    <xf numFmtId="1" fontId="2" fillId="0" borderId="30" xfId="2" applyNumberFormat="1" applyFont="1" applyBorder="1" applyAlignment="1">
      <alignment wrapText="1"/>
    </xf>
    <xf numFmtId="43" fontId="3" fillId="0" borderId="30" xfId="3" applyFont="1" applyBorder="1"/>
    <xf numFmtId="43" fontId="3" fillId="0" borderId="18" xfId="3" applyFont="1" applyBorder="1"/>
    <xf numFmtId="0" fontId="17" fillId="0" borderId="0" xfId="2" applyFont="1"/>
    <xf numFmtId="1" fontId="2" fillId="0" borderId="16" xfId="2" applyNumberFormat="1" applyFont="1" applyBorder="1" applyAlignment="1">
      <alignment horizontal="right" vertical="top" wrapText="1"/>
    </xf>
    <xf numFmtId="1" fontId="2" fillId="0" borderId="19" xfId="2" applyNumberFormat="1" applyFont="1" applyBorder="1" applyAlignment="1">
      <alignment horizontal="left" wrapText="1"/>
    </xf>
    <xf numFmtId="0" fontId="2" fillId="0" borderId="32" xfId="2" applyFont="1" applyBorder="1" applyAlignment="1">
      <alignment vertical="center" wrapText="1"/>
    </xf>
    <xf numFmtId="0" fontId="2" fillId="0" borderId="23" xfId="2" applyFont="1" applyBorder="1" applyAlignment="1">
      <alignment vertical="center" wrapText="1"/>
    </xf>
    <xf numFmtId="0" fontId="2" fillId="0" borderId="24" xfId="2" applyFont="1" applyBorder="1" applyAlignment="1">
      <alignment vertical="center" wrapText="1"/>
    </xf>
    <xf numFmtId="43" fontId="7" fillId="0" borderId="33" xfId="3" applyFont="1" applyBorder="1" applyAlignment="1">
      <alignment horizontal="center" vertical="center" wrapText="1"/>
    </xf>
    <xf numFmtId="43" fontId="7" fillId="0" borderId="9" xfId="3" applyFont="1" applyBorder="1"/>
    <xf numFmtId="43" fontId="7" fillId="0" borderId="9" xfId="3" applyFont="1" applyBorder="1" applyAlignment="1">
      <alignment horizontal="center" wrapText="1"/>
    </xf>
    <xf numFmtId="43" fontId="7" fillId="0" borderId="9" xfId="3" applyFont="1" applyBorder="1" applyAlignment="1">
      <alignment horizontal="center" vertical="center" wrapText="1"/>
    </xf>
    <xf numFmtId="43" fontId="7" fillId="0" borderId="33" xfId="3" applyFont="1" applyBorder="1"/>
    <xf numFmtId="43" fontId="7" fillId="0" borderId="7" xfId="3" applyFont="1" applyBorder="1"/>
    <xf numFmtId="0" fontId="17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" fontId="2" fillId="0" borderId="34" xfId="2" applyNumberFormat="1" applyFont="1" applyBorder="1" applyAlignment="1">
      <alignment horizontal="left" wrapText="1"/>
    </xf>
    <xf numFmtId="0" fontId="2" fillId="0" borderId="35" xfId="2" applyFont="1" applyBorder="1" applyAlignment="1">
      <alignment vertical="center" wrapText="1"/>
    </xf>
    <xf numFmtId="43" fontId="3" fillId="0" borderId="33" xfId="3" applyFont="1" applyBorder="1" applyAlignment="1">
      <alignment horizontal="center" vertical="center" wrapText="1"/>
    </xf>
    <xf numFmtId="43" fontId="3" fillId="0" borderId="9" xfId="3" applyFont="1" applyBorder="1" applyAlignment="1">
      <alignment horizontal="center" wrapText="1"/>
    </xf>
    <xf numFmtId="43" fontId="3" fillId="0" borderId="9" xfId="3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/>
    <xf numFmtId="0" fontId="13" fillId="0" borderId="0" xfId="2" applyFont="1" applyAlignment="1">
      <alignment horizontal="left" wrapText="1"/>
    </xf>
    <xf numFmtId="0" fontId="22" fillId="0" borderId="0" xfId="2" applyFont="1" applyAlignment="1">
      <alignment wrapText="1"/>
    </xf>
    <xf numFmtId="0" fontId="23" fillId="0" borderId="1" xfId="2" quotePrefix="1" applyFont="1" applyBorder="1" applyAlignment="1">
      <alignment horizontal="left" wrapText="1"/>
    </xf>
    <xf numFmtId="0" fontId="23" fillId="0" borderId="2" xfId="2" quotePrefix="1" applyFont="1" applyBorder="1" applyAlignment="1">
      <alignment horizontal="left" wrapText="1"/>
    </xf>
    <xf numFmtId="0" fontId="23" fillId="0" borderId="2" xfId="2" quotePrefix="1" applyFont="1" applyBorder="1" applyAlignment="1">
      <alignment horizontal="center" wrapText="1"/>
    </xf>
    <xf numFmtId="0" fontId="23" fillId="0" borderId="2" xfId="2" quotePrefix="1" applyFont="1" applyBorder="1" applyAlignment="1">
      <alignment horizontal="left"/>
    </xf>
    <xf numFmtId="0" fontId="19" fillId="0" borderId="3" xfId="2" applyFont="1" applyBorder="1" applyAlignment="1">
      <alignment horizont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3" fontId="19" fillId="0" borderId="3" xfId="3" applyFont="1" applyFill="1" applyBorder="1" applyAlignment="1" applyProtection="1">
      <alignment horizontal="center" wrapText="1"/>
    </xf>
    <xf numFmtId="43" fontId="19" fillId="0" borderId="3" xfId="3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0" fontId="9" fillId="0" borderId="2" xfId="2" applyFont="1" applyBorder="1"/>
    <xf numFmtId="43" fontId="19" fillId="0" borderId="3" xfId="3" applyFont="1" applyFill="1" applyBorder="1" applyAlignment="1" applyProtection="1">
      <alignment horizontal="right" wrapText="1"/>
    </xf>
    <xf numFmtId="0" fontId="19" fillId="0" borderId="1" xfId="2" quotePrefix="1" applyFont="1" applyBorder="1" applyAlignment="1">
      <alignment horizontal="left" wrapText="1"/>
    </xf>
    <xf numFmtId="0" fontId="19" fillId="0" borderId="2" xfId="2" quotePrefix="1" applyFont="1" applyBorder="1" applyAlignment="1">
      <alignment horizontal="left" wrapText="1"/>
    </xf>
    <xf numFmtId="0" fontId="19" fillId="0" borderId="2" xfId="2" quotePrefix="1" applyFont="1" applyBorder="1" applyAlignment="1">
      <alignment horizontal="center" wrapText="1"/>
    </xf>
    <xf numFmtId="0" fontId="19" fillId="0" borderId="2" xfId="2" quotePrefix="1" applyFont="1" applyBorder="1" applyAlignment="1">
      <alignment horizontal="left"/>
    </xf>
    <xf numFmtId="3" fontId="23" fillId="0" borderId="1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 wrapText="1"/>
    </xf>
    <xf numFmtId="0" fontId="22" fillId="0" borderId="0" xfId="2" applyFont="1"/>
    <xf numFmtId="0" fontId="23" fillId="0" borderId="1" xfId="2" quotePrefix="1" applyFont="1" applyBorder="1" applyAlignment="1">
      <alignment horizontal="left"/>
    </xf>
    <xf numFmtId="0" fontId="23" fillId="0" borderId="2" xfId="2" applyFont="1" applyBorder="1" applyAlignment="1">
      <alignment wrapText="1"/>
    </xf>
    <xf numFmtId="0" fontId="21" fillId="0" borderId="2" xfId="2" applyFont="1" applyBorder="1" applyAlignment="1">
      <alignment wrapText="1"/>
    </xf>
    <xf numFmtId="0" fontId="21" fillId="0" borderId="2" xfId="2" applyFont="1" applyBorder="1" applyAlignment="1">
      <alignment horizontal="center" wrapText="1"/>
    </xf>
    <xf numFmtId="0" fontId="22" fillId="0" borderId="3" xfId="2" applyFont="1" applyBorder="1"/>
    <xf numFmtId="0" fontId="13" fillId="0" borderId="0" xfId="2" quotePrefix="1" applyFont="1" applyAlignment="1">
      <alignment horizontal="left" wrapText="1"/>
    </xf>
    <xf numFmtId="0" fontId="17" fillId="0" borderId="0" xfId="2" applyFont="1" applyAlignment="1">
      <alignment horizontal="center"/>
    </xf>
    <xf numFmtId="0" fontId="24" fillId="3" borderId="3" xfId="2" applyFont="1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0" borderId="0" xfId="2" applyFont="1"/>
    <xf numFmtId="0" fontId="24" fillId="0" borderId="11" xfId="2" applyFont="1" applyBorder="1" applyAlignment="1">
      <alignment horizontal="center"/>
    </xf>
    <xf numFmtId="0" fontId="17" fillId="0" borderId="13" xfId="2" applyFont="1" applyBorder="1" applyAlignment="1">
      <alignment wrapText="1"/>
    </xf>
    <xf numFmtId="0" fontId="17" fillId="0" borderId="12" xfId="2" applyFont="1" applyBorder="1"/>
    <xf numFmtId="0" fontId="17" fillId="0" borderId="14" xfId="2" applyFont="1" applyBorder="1"/>
    <xf numFmtId="0" fontId="24" fillId="0" borderId="6" xfId="2" applyFont="1" applyBorder="1" applyAlignment="1">
      <alignment horizontal="center"/>
    </xf>
    <xf numFmtId="0" fontId="25" fillId="0" borderId="9" xfId="2" applyFont="1" applyBorder="1" applyAlignment="1">
      <alignment wrapText="1"/>
    </xf>
    <xf numFmtId="0" fontId="19" fillId="0" borderId="5" xfId="2" applyFont="1" applyBorder="1"/>
    <xf numFmtId="0" fontId="19" fillId="0" borderId="7" xfId="2" applyFont="1" applyBorder="1"/>
    <xf numFmtId="0" fontId="24" fillId="0" borderId="3" xfId="2" applyFont="1" applyBorder="1" applyAlignment="1">
      <alignment horizontal="center"/>
    </xf>
    <xf numFmtId="0" fontId="17" fillId="0" borderId="5" xfId="2" applyFont="1" applyBorder="1"/>
    <xf numFmtId="0" fontId="17" fillId="0" borderId="7" xfId="2" applyFont="1" applyBorder="1"/>
    <xf numFmtId="0" fontId="24" fillId="0" borderId="15" xfId="2" applyFont="1" applyBorder="1" applyAlignment="1">
      <alignment horizontal="center"/>
    </xf>
    <xf numFmtId="0" fontId="19" fillId="0" borderId="6" xfId="2" applyFont="1" applyBorder="1" applyAlignment="1">
      <alignment wrapText="1"/>
    </xf>
    <xf numFmtId="0" fontId="19" fillId="0" borderId="10" xfId="2" applyFont="1" applyBorder="1"/>
    <xf numFmtId="0" fontId="19" fillId="0" borderId="8" xfId="2" applyFont="1" applyBorder="1"/>
    <xf numFmtId="0" fontId="19" fillId="0" borderId="5" xfId="2" applyFont="1" applyBorder="1" applyAlignment="1">
      <alignment horizontal="left"/>
    </xf>
    <xf numFmtId="0" fontId="19" fillId="0" borderId="0" xfId="2" applyFont="1" applyAlignment="1">
      <alignment wrapText="1"/>
    </xf>
    <xf numFmtId="0" fontId="26" fillId="0" borderId="1" xfId="2" applyFont="1" applyBorder="1" applyAlignment="1">
      <alignment horizontal="center"/>
    </xf>
    <xf numFmtId="0" fontId="19" fillId="0" borderId="2" xfId="2" applyFont="1" applyBorder="1" applyAlignment="1">
      <alignment wrapText="1"/>
    </xf>
    <xf numFmtId="43" fontId="24" fillId="0" borderId="3" xfId="3" applyFont="1" applyFill="1" applyBorder="1" applyAlignment="1" applyProtection="1"/>
    <xf numFmtId="43" fontId="24" fillId="0" borderId="1" xfId="3" applyFont="1" applyFill="1" applyBorder="1" applyAlignment="1" applyProtection="1"/>
    <xf numFmtId="43" fontId="24" fillId="0" borderId="4" xfId="3" applyFont="1" applyFill="1" applyBorder="1" applyAlignment="1" applyProtection="1"/>
    <xf numFmtId="0" fontId="26" fillId="0" borderId="5" xfId="2" applyFont="1" applyBorder="1" applyAlignment="1">
      <alignment horizontal="center"/>
    </xf>
    <xf numFmtId="43" fontId="24" fillId="0" borderId="9" xfId="3" applyFont="1" applyFill="1" applyBorder="1" applyAlignment="1" applyProtection="1"/>
    <xf numFmtId="43" fontId="24" fillId="0" borderId="5" xfId="3" applyFont="1" applyFill="1" applyBorder="1" applyAlignment="1" applyProtection="1"/>
    <xf numFmtId="43" fontId="24" fillId="0" borderId="7" xfId="3" applyFont="1" applyFill="1" applyBorder="1" applyAlignment="1" applyProtection="1"/>
    <xf numFmtId="0" fontId="27" fillId="0" borderId="5" xfId="2" applyFont="1" applyBorder="1" applyAlignment="1">
      <alignment horizontal="center"/>
    </xf>
    <xf numFmtId="0" fontId="17" fillId="0" borderId="0" xfId="2" applyFont="1" applyAlignment="1">
      <alignment wrapText="1"/>
    </xf>
    <xf numFmtId="43" fontId="28" fillId="0" borderId="9" xfId="3" applyFont="1" applyFill="1" applyBorder="1" applyAlignment="1" applyProtection="1"/>
    <xf numFmtId="0" fontId="17" fillId="0" borderId="9" xfId="2" applyFont="1" applyBorder="1"/>
    <xf numFmtId="43" fontId="28" fillId="0" borderId="5" xfId="3" applyFont="1" applyFill="1" applyBorder="1" applyAlignment="1" applyProtection="1"/>
    <xf numFmtId="43" fontId="28" fillId="0" borderId="7" xfId="3" applyFont="1" applyFill="1" applyBorder="1" applyAlignment="1" applyProtection="1"/>
    <xf numFmtId="4" fontId="28" fillId="0" borderId="9" xfId="4" applyNumberFormat="1" applyFont="1" applyFill="1" applyBorder="1" applyAlignment="1" applyProtection="1">
      <alignment horizontal="right"/>
    </xf>
    <xf numFmtId="0" fontId="19" fillId="0" borderId="9" xfId="2" applyFont="1" applyBorder="1"/>
    <xf numFmtId="0" fontId="26" fillId="0" borderId="5" xfId="2" quotePrefix="1" applyFont="1" applyBorder="1"/>
    <xf numFmtId="0" fontId="27" fillId="0" borderId="5" xfId="2" applyFont="1" applyBorder="1"/>
    <xf numFmtId="0" fontId="28" fillId="0" borderId="0" xfId="2" applyFont="1"/>
    <xf numFmtId="0" fontId="19" fillId="0" borderId="3" xfId="2" applyFont="1" applyBorder="1"/>
    <xf numFmtId="0" fontId="27" fillId="0" borderId="1" xfId="2" applyFont="1" applyBorder="1" applyAlignment="1">
      <alignment horizontal="center"/>
    </xf>
    <xf numFmtId="0" fontId="26" fillId="0" borderId="2" xfId="2" applyFont="1" applyBorder="1" applyAlignment="1">
      <alignment wrapText="1"/>
    </xf>
    <xf numFmtId="43" fontId="26" fillId="0" borderId="3" xfId="2" applyNumberFormat="1" applyFont="1" applyBorder="1"/>
    <xf numFmtId="43" fontId="26" fillId="0" borderId="1" xfId="2" applyNumberFormat="1" applyFont="1" applyBorder="1"/>
    <xf numFmtId="43" fontId="26" fillId="0" borderId="4" xfId="2" applyNumberFormat="1" applyFont="1" applyBorder="1"/>
    <xf numFmtId="0" fontId="26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43" fontId="26" fillId="0" borderId="0" xfId="3" applyFont="1" applyFill="1" applyBorder="1" applyAlignment="1" applyProtection="1"/>
    <xf numFmtId="0" fontId="27" fillId="3" borderId="0" xfId="2" applyFont="1" applyFill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/>
    </xf>
    <xf numFmtId="0" fontId="26" fillId="3" borderId="0" xfId="2" applyFont="1" applyFill="1" applyAlignment="1">
      <alignment horizontal="center"/>
    </xf>
    <xf numFmtId="0" fontId="27" fillId="3" borderId="0" xfId="2" applyFont="1" applyFill="1" applyAlignment="1">
      <alignment wrapText="1"/>
    </xf>
    <xf numFmtId="0" fontId="17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center" vertical="center"/>
    </xf>
    <xf numFmtId="0" fontId="18" fillId="0" borderId="0" xfId="2" quotePrefix="1" applyFont="1" applyAlignment="1">
      <alignment horizontal="left" vertical="center"/>
    </xf>
    <xf numFmtId="0" fontId="30" fillId="0" borderId="0" xfId="2" quotePrefix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0" fillId="0" borderId="0" xfId="2" quotePrefix="1" applyFont="1" applyAlignment="1">
      <alignment horizontal="left" vertical="center" wrapText="1"/>
    </xf>
    <xf numFmtId="0" fontId="30" fillId="0" borderId="0" xfId="2" quotePrefix="1" applyFont="1" applyAlignment="1">
      <alignment horizontal="left" vertical="center" wrapText="1"/>
    </xf>
    <xf numFmtId="0" fontId="20" fillId="0" borderId="0" xfId="2" quotePrefix="1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2" fillId="0" borderId="0" xfId="2" quotePrefix="1" applyFont="1" applyAlignment="1">
      <alignment horizontal="center" vertical="center"/>
    </xf>
    <xf numFmtId="3" fontId="32" fillId="0" borderId="0" xfId="2" applyNumberFormat="1" applyFont="1"/>
    <xf numFmtId="0" fontId="20" fillId="0" borderId="2" xfId="2" quotePrefix="1" applyFont="1" applyBorder="1" applyAlignment="1">
      <alignment horizontal="left" vertical="center" wrapText="1"/>
    </xf>
    <xf numFmtId="0" fontId="20" fillId="0" borderId="2" xfId="2" quotePrefix="1" applyFont="1" applyBorder="1" applyAlignment="1">
      <alignment horizontal="center" vertical="center" wrapText="1"/>
    </xf>
    <xf numFmtId="0" fontId="19" fillId="0" borderId="2" xfId="2" quotePrefix="1" applyFont="1" applyBorder="1" applyAlignment="1">
      <alignment horizontal="left" vertical="center"/>
    </xf>
    <xf numFmtId="0" fontId="17" fillId="0" borderId="0" xfId="2" quotePrefix="1" applyFont="1" applyAlignment="1">
      <alignment horizontal="center" vertical="center"/>
    </xf>
    <xf numFmtId="3" fontId="17" fillId="0" borderId="0" xfId="2" quotePrefix="1" applyNumberFormat="1" applyFont="1" applyAlignment="1">
      <alignment horizontal="left"/>
    </xf>
    <xf numFmtId="3" fontId="19" fillId="0" borderId="0" xfId="2" quotePrefix="1" applyNumberFormat="1" applyFont="1" applyAlignment="1">
      <alignment horizontal="left"/>
    </xf>
    <xf numFmtId="3" fontId="17" fillId="0" borderId="0" xfId="2" applyNumberFormat="1" applyFont="1"/>
    <xf numFmtId="3" fontId="19" fillId="0" borderId="0" xfId="2" quotePrefix="1" applyNumberFormat="1" applyFont="1" applyAlignment="1">
      <alignment horizontal="left" wrapText="1"/>
    </xf>
    <xf numFmtId="3" fontId="19" fillId="0" borderId="0" xfId="2" applyNumberFormat="1" applyFont="1"/>
    <xf numFmtId="0" fontId="23" fillId="0" borderId="0" xfId="2" quotePrefix="1" applyFont="1" applyAlignment="1">
      <alignment horizontal="left" vertical="center"/>
    </xf>
    <xf numFmtId="3" fontId="17" fillId="0" borderId="0" xfId="2" applyNumberFormat="1" applyFont="1" applyAlignment="1">
      <alignment horizontal="left"/>
    </xf>
    <xf numFmtId="0" fontId="23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quotePrefix="1" applyFont="1" applyAlignment="1">
      <alignment horizontal="left"/>
    </xf>
    <xf numFmtId="0" fontId="33" fillId="0" borderId="0" xfId="0" applyFont="1"/>
    <xf numFmtId="0" fontId="10" fillId="0" borderId="5" xfId="0" applyFont="1" applyBorder="1"/>
    <xf numFmtId="0" fontId="6" fillId="0" borderId="36" xfId="0" applyFont="1" applyBorder="1"/>
    <xf numFmtId="0" fontId="0" fillId="0" borderId="37" xfId="0" applyBorder="1"/>
    <xf numFmtId="43" fontId="6" fillId="0" borderId="38" xfId="1" applyFont="1" applyBorder="1"/>
    <xf numFmtId="2" fontId="6" fillId="0" borderId="14" xfId="0" applyNumberFormat="1" applyFont="1" applyBorder="1"/>
    <xf numFmtId="0" fontId="0" fillId="0" borderId="29" xfId="0" applyBorder="1"/>
    <xf numFmtId="0" fontId="0" fillId="0" borderId="27" xfId="0" applyBorder="1"/>
    <xf numFmtId="0" fontId="0" fillId="0" borderId="39" xfId="0" applyBorder="1"/>
    <xf numFmtId="0" fontId="6" fillId="0" borderId="28" xfId="0" applyFont="1" applyBorder="1"/>
    <xf numFmtId="2" fontId="6" fillId="0" borderId="28" xfId="0" applyNumberFormat="1" applyFont="1" applyBorder="1"/>
    <xf numFmtId="2" fontId="6" fillId="0" borderId="27" xfId="0" applyNumberFormat="1" applyFont="1" applyBorder="1"/>
    <xf numFmtId="0" fontId="2" fillId="0" borderId="15" xfId="0" applyFont="1" applyBorder="1"/>
    <xf numFmtId="43" fontId="6" fillId="0" borderId="6" xfId="1" applyFont="1" applyBorder="1"/>
    <xf numFmtId="0" fontId="2" fillId="0" borderId="40" xfId="0" applyFont="1" applyBorder="1"/>
    <xf numFmtId="0" fontId="6" fillId="0" borderId="41" xfId="0" applyFont="1" applyBorder="1"/>
    <xf numFmtId="0" fontId="6" fillId="0" borderId="40" xfId="0" applyFont="1" applyBorder="1"/>
    <xf numFmtId="0" fontId="6" fillId="0" borderId="42" xfId="0" applyFont="1" applyBorder="1"/>
    <xf numFmtId="0" fontId="0" fillId="0" borderId="41" xfId="0" applyBorder="1"/>
    <xf numFmtId="43" fontId="6" fillId="0" borderId="43" xfId="1" applyFont="1" applyBorder="1"/>
    <xf numFmtId="43" fontId="6" fillId="0" borderId="42" xfId="1" applyFont="1" applyBorder="1"/>
    <xf numFmtId="43" fontId="6" fillId="0" borderId="9" xfId="1" applyFont="1" applyBorder="1"/>
    <xf numFmtId="10" fontId="7" fillId="0" borderId="0" xfId="1" applyNumberFormat="1" applyFont="1"/>
    <xf numFmtId="43" fontId="6" fillId="0" borderId="10" xfId="1" applyFont="1" applyBorder="1"/>
    <xf numFmtId="2" fontId="6" fillId="0" borderId="1" xfId="0" applyNumberFormat="1" applyFont="1" applyBorder="1"/>
    <xf numFmtId="43" fontId="7" fillId="0" borderId="2" xfId="1" applyFont="1" applyBorder="1"/>
    <xf numFmtId="43" fontId="0" fillId="0" borderId="0" xfId="0" applyNumberFormat="1"/>
    <xf numFmtId="2" fontId="6" fillId="0" borderId="0" xfId="0" applyNumberFormat="1" applyFont="1"/>
    <xf numFmtId="43" fontId="0" fillId="0" borderId="0" xfId="1" applyFont="1" applyBorder="1"/>
    <xf numFmtId="0" fontId="34" fillId="0" borderId="5" xfId="0" applyFont="1" applyBorder="1"/>
    <xf numFmtId="43" fontId="34" fillId="0" borderId="0" xfId="1" applyFont="1" applyBorder="1"/>
    <xf numFmtId="43" fontId="34" fillId="0" borderId="7" xfId="1" applyFont="1" applyBorder="1"/>
    <xf numFmtId="43" fontId="28" fillId="0" borderId="9" xfId="1" applyFont="1" applyBorder="1"/>
    <xf numFmtId="43" fontId="3" fillId="0" borderId="7" xfId="3" applyFont="1" applyBorder="1" applyAlignment="1">
      <alignment horizontal="center" vertical="center" wrapText="1"/>
    </xf>
    <xf numFmtId="0" fontId="2" fillId="0" borderId="0" xfId="5" applyFont="1"/>
    <xf numFmtId="0" fontId="29" fillId="0" borderId="0" xfId="5"/>
    <xf numFmtId="0" fontId="3" fillId="0" borderId="0" xfId="5" applyFont="1"/>
    <xf numFmtId="0" fontId="5" fillId="0" borderId="0" xfId="5" applyFont="1"/>
    <xf numFmtId="0" fontId="9" fillId="0" borderId="0" xfId="5" applyFont="1"/>
    <xf numFmtId="0" fontId="3" fillId="0" borderId="0" xfId="5" quotePrefix="1" applyFont="1"/>
    <xf numFmtId="0" fontId="7" fillId="0" borderId="0" xfId="5" applyFont="1"/>
    <xf numFmtId="0" fontId="35" fillId="0" borderId="0" xfId="5" applyFont="1"/>
    <xf numFmtId="0" fontId="5" fillId="0" borderId="0" xfId="2" applyFont="1"/>
    <xf numFmtId="0" fontId="36" fillId="0" borderId="0" xfId="2" applyFont="1"/>
    <xf numFmtId="0" fontId="37" fillId="0" borderId="0" xfId="2" applyFont="1"/>
    <xf numFmtId="0" fontId="38" fillId="0" borderId="11" xfId="5" applyFont="1" applyBorder="1"/>
    <xf numFmtId="0" fontId="38" fillId="0" borderId="12" xfId="5" applyFont="1" applyBorder="1"/>
    <xf numFmtId="0" fontId="38" fillId="0" borderId="13" xfId="5" applyFont="1" applyBorder="1"/>
    <xf numFmtId="0" fontId="38" fillId="0" borderId="14" xfId="5" applyFont="1" applyBorder="1"/>
    <xf numFmtId="0" fontId="39" fillId="0" borderId="15" xfId="5" applyFont="1" applyBorder="1"/>
    <xf numFmtId="0" fontId="39" fillId="0" borderId="10" xfId="5" applyFont="1" applyBorder="1"/>
    <xf numFmtId="0" fontId="39" fillId="0" borderId="6" xfId="5" applyFont="1" applyBorder="1"/>
    <xf numFmtId="3" fontId="39" fillId="0" borderId="15" xfId="5" applyNumberFormat="1" applyFont="1" applyBorder="1"/>
    <xf numFmtId="0" fontId="39" fillId="0" borderId="8" xfId="5" applyFont="1" applyBorder="1"/>
    <xf numFmtId="0" fontId="12" fillId="0" borderId="0" xfId="2" applyAlignment="1">
      <alignment wrapText="1"/>
    </xf>
    <xf numFmtId="0" fontId="38" fillId="0" borderId="1" xfId="5" applyFont="1" applyBorder="1"/>
    <xf numFmtId="0" fontId="39" fillId="0" borderId="2" xfId="5" applyFont="1" applyBorder="1"/>
    <xf numFmtId="43" fontId="28" fillId="0" borderId="3" xfId="3" applyFont="1" applyBorder="1"/>
    <xf numFmtId="43" fontId="28" fillId="0" borderId="1" xfId="3" applyFont="1" applyBorder="1"/>
    <xf numFmtId="43" fontId="28" fillId="0" borderId="4" xfId="3" applyFont="1" applyBorder="1"/>
    <xf numFmtId="0" fontId="40" fillId="0" borderId="1" xfId="5" applyFont="1" applyBorder="1"/>
    <xf numFmtId="0" fontId="41" fillId="0" borderId="2" xfId="5" applyFont="1" applyBorder="1"/>
    <xf numFmtId="43" fontId="24" fillId="0" borderId="3" xfId="3" applyFont="1" applyBorder="1"/>
    <xf numFmtId="43" fontId="24" fillId="0" borderId="4" xfId="3" applyFont="1" applyBorder="1"/>
    <xf numFmtId="0" fontId="38" fillId="0" borderId="2" xfId="5" applyFont="1" applyBorder="1"/>
    <xf numFmtId="0" fontId="40" fillId="0" borderId="2" xfId="5" applyFont="1" applyBorder="1"/>
    <xf numFmtId="0" fontId="27" fillId="0" borderId="0" xfId="5" applyFont="1"/>
    <xf numFmtId="0" fontId="39" fillId="0" borderId="0" xfId="5" applyFont="1"/>
    <xf numFmtId="0" fontId="17" fillId="0" borderId="0" xfId="2" applyFont="1" applyAlignment="1">
      <alignment vertical="center" wrapText="1"/>
    </xf>
    <xf numFmtId="43" fontId="3" fillId="0" borderId="21" xfId="3" applyFont="1" applyBorder="1"/>
    <xf numFmtId="4" fontId="7" fillId="0" borderId="8" xfId="0" applyNumberFormat="1" applyFont="1" applyBorder="1"/>
    <xf numFmtId="43" fontId="7" fillId="0" borderId="15" xfId="1" quotePrefix="1" applyFont="1" applyBorder="1"/>
    <xf numFmtId="43" fontId="0" fillId="0" borderId="15" xfId="1" applyFont="1" applyBorder="1"/>
    <xf numFmtId="0" fontId="42" fillId="0" borderId="0" xfId="0" applyFont="1"/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43" fontId="7" fillId="0" borderId="0" xfId="1" quotePrefix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7" fillId="0" borderId="0" xfId="1" applyFont="1" applyAlignment="1"/>
    <xf numFmtId="0" fontId="8" fillId="0" borderId="9" xfId="0" applyFont="1" applyBorder="1"/>
    <xf numFmtId="0" fontId="2" fillId="0" borderId="17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4" fillId="3" borderId="11" xfId="2" applyFont="1" applyFill="1" applyBorder="1" applyAlignment="1">
      <alignment horizontal="center" vertical="center" wrapText="1"/>
    </xf>
    <xf numFmtId="0" fontId="19" fillId="0" borderId="2" xfId="2" applyFont="1" applyBorder="1"/>
    <xf numFmtId="43" fontId="28" fillId="0" borderId="0" xfId="3" applyFont="1" applyBorder="1"/>
    <xf numFmtId="43" fontId="24" fillId="0" borderId="0" xfId="3" applyFont="1" applyBorder="1"/>
    <xf numFmtId="0" fontId="38" fillId="0" borderId="0" xfId="5" applyFont="1"/>
    <xf numFmtId="43" fontId="43" fillId="0" borderId="0" xfId="0" applyNumberFormat="1" applyFont="1"/>
    <xf numFmtId="0" fontId="43" fillId="0" borderId="0" xfId="0" applyFont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43" fontId="3" fillId="0" borderId="44" xfId="3" applyFont="1" applyBorder="1"/>
    <xf numFmtId="43" fontId="3" fillId="0" borderId="20" xfId="3" applyFont="1" applyBorder="1"/>
    <xf numFmtId="43" fontId="3" fillId="0" borderId="22" xfId="3" applyFont="1" applyBorder="1"/>
    <xf numFmtId="49" fontId="3" fillId="0" borderId="0" xfId="5" applyNumberFormat="1" applyFont="1"/>
    <xf numFmtId="165" fontId="3" fillId="0" borderId="0" xfId="5" applyNumberFormat="1" applyFont="1"/>
    <xf numFmtId="166" fontId="29" fillId="0" borderId="0" xfId="5" applyNumberFormat="1"/>
    <xf numFmtId="166" fontId="5" fillId="0" borderId="0" xfId="6" applyNumberFormat="1" applyFont="1"/>
    <xf numFmtId="43" fontId="5" fillId="0" borderId="0" xfId="1" applyFont="1"/>
    <xf numFmtId="0" fontId="14" fillId="0" borderId="1" xfId="2" applyFont="1" applyBorder="1" applyAlignment="1">
      <alignment horizontal="left" wrapText="1"/>
    </xf>
    <xf numFmtId="0" fontId="15" fillId="0" borderId="2" xfId="2" applyFont="1" applyBorder="1" applyAlignment="1">
      <alignment wrapText="1"/>
    </xf>
    <xf numFmtId="0" fontId="14" fillId="0" borderId="1" xfId="2" quotePrefix="1" applyFont="1" applyBorder="1" applyAlignment="1">
      <alignment horizontal="left" wrapText="1"/>
    </xf>
    <xf numFmtId="0" fontId="2" fillId="0" borderId="1" xfId="2" quotePrefix="1" applyFont="1" applyBorder="1" applyAlignment="1">
      <alignment horizontal="left" wrapText="1"/>
    </xf>
    <xf numFmtId="0" fontId="9" fillId="0" borderId="2" xfId="2" applyFont="1" applyBorder="1" applyAlignment="1">
      <alignment wrapText="1"/>
    </xf>
    <xf numFmtId="0" fontId="2" fillId="0" borderId="1" xfId="2" quotePrefix="1" applyFont="1" applyBorder="1" applyAlignment="1">
      <alignment horizontal="left"/>
    </xf>
    <xf numFmtId="0" fontId="9" fillId="0" borderId="2" xfId="2" applyFont="1" applyBorder="1"/>
    <xf numFmtId="0" fontId="19" fillId="0" borderId="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/>
    <xf numFmtId="0" fontId="17" fillId="0" borderId="7" xfId="2" applyFont="1" applyBorder="1"/>
    <xf numFmtId="0" fontId="23" fillId="0" borderId="1" xfId="2" applyFont="1" applyBorder="1" applyAlignment="1">
      <alignment horizontal="left" wrapText="1"/>
    </xf>
    <xf numFmtId="0" fontId="21" fillId="0" borderId="2" xfId="2" applyFont="1" applyBorder="1" applyAlignment="1">
      <alignment wrapText="1"/>
    </xf>
    <xf numFmtId="0" fontId="17" fillId="0" borderId="2" xfId="2" applyFont="1" applyBorder="1"/>
    <xf numFmtId="0" fontId="13" fillId="0" borderId="5" xfId="2" quotePrefix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2" fillId="0" borderId="1" xfId="2" applyFont="1" applyBorder="1" applyAlignment="1">
      <alignment horizontal="left" wrapText="1"/>
    </xf>
    <xf numFmtId="0" fontId="13" fillId="0" borderId="10" xfId="2" quotePrefix="1" applyFont="1" applyBorder="1" applyAlignment="1">
      <alignment horizontal="left" wrapText="1"/>
    </xf>
    <xf numFmtId="0" fontId="22" fillId="0" borderId="10" xfId="2" applyFont="1" applyBorder="1" applyAlignment="1">
      <alignment wrapText="1"/>
    </xf>
    <xf numFmtId="0" fontId="14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43" fontId="5" fillId="0" borderId="17" xfId="1" applyFont="1" applyBorder="1" applyAlignment="1">
      <alignment vertical="center"/>
    </xf>
    <xf numFmtId="43" fontId="5" fillId="0" borderId="18" xfId="1" applyFont="1" applyBorder="1" applyAlignment="1">
      <alignment vertical="center"/>
    </xf>
    <xf numFmtId="43" fontId="5" fillId="0" borderId="44" xfId="1" applyFont="1" applyBorder="1" applyAlignment="1">
      <alignment vertical="center"/>
    </xf>
    <xf numFmtId="43" fontId="2" fillId="0" borderId="17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2" fillId="0" borderId="39" xfId="1" applyFont="1" applyBorder="1" applyAlignment="1">
      <alignment horizontal="center"/>
    </xf>
    <xf numFmtId="43" fontId="2" fillId="0" borderId="27" xfId="1" applyFont="1" applyBorder="1" applyAlignment="1">
      <alignment horizontal="center"/>
    </xf>
    <xf numFmtId="0" fontId="15" fillId="0" borderId="31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43" fontId="2" fillId="0" borderId="44" xfId="1" applyFont="1" applyBorder="1" applyAlignment="1">
      <alignment horizontal="center"/>
    </xf>
    <xf numFmtId="0" fontId="13" fillId="0" borderId="10" xfId="2" applyFont="1" applyBorder="1" applyAlignment="1">
      <alignment horizontal="center" vertical="center"/>
    </xf>
  </cellXfs>
  <cellStyles count="7">
    <cellStyle name="Normalno" xfId="0" builtinId="0"/>
    <cellStyle name="Normalno 2" xfId="2" xr:uid="{00000000-0005-0000-0000-000001000000}"/>
    <cellStyle name="Normalno 3" xfId="5" xr:uid="{00000000-0005-0000-0000-000002000000}"/>
    <cellStyle name="Valuta" xfId="6" builtinId="4"/>
    <cellStyle name="Zarez" xfId="1" builtinId="3"/>
    <cellStyle name="Zarez 2" xfId="3" xr:uid="{00000000-0005-0000-0000-000004000000}"/>
    <cellStyle name="Zarez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06FB71-3146-456A-B82D-B5AC5FCC63CE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2F681FD-1ABA-4B2D-BBCB-E8699612FA4B}"/>
            </a:ext>
          </a:extLst>
        </xdr:cNvPr>
        <xdr:cNvSpPr>
          <a:spLocks noChangeShapeType="1"/>
        </xdr:cNvSpPr>
      </xdr:nvSpPr>
      <xdr:spPr bwMode="auto">
        <a:xfrm>
          <a:off x="9525" y="4000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</xdr:row>
      <xdr:rowOff>19050</xdr:rowOff>
    </xdr:from>
    <xdr:to>
      <xdr:col>1</xdr:col>
      <xdr:colOff>0</xdr:colOff>
      <xdr:row>17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7B69E8F-50F2-419A-B635-A75C168DF126}"/>
            </a:ext>
          </a:extLst>
        </xdr:cNvPr>
        <xdr:cNvSpPr>
          <a:spLocks noChangeShapeType="1"/>
        </xdr:cNvSpPr>
      </xdr:nvSpPr>
      <xdr:spPr bwMode="auto">
        <a:xfrm>
          <a:off x="19050" y="30670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15</xdr:row>
      <xdr:rowOff>19050</xdr:rowOff>
    </xdr:from>
    <xdr:to>
      <xdr:col>0</xdr:col>
      <xdr:colOff>1057275</xdr:colOff>
      <xdr:row>17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9F8C68EA-E7F1-4D95-9CE9-09B878B326E0}"/>
            </a:ext>
          </a:extLst>
        </xdr:cNvPr>
        <xdr:cNvSpPr>
          <a:spLocks noChangeShapeType="1"/>
        </xdr:cNvSpPr>
      </xdr:nvSpPr>
      <xdr:spPr bwMode="auto">
        <a:xfrm>
          <a:off x="9525" y="30670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79C4430-552C-4EB6-AA13-C6F1B24E485C}"/>
            </a:ext>
          </a:extLst>
        </xdr:cNvPr>
        <xdr:cNvSpPr>
          <a:spLocks noChangeShapeType="1"/>
        </xdr:cNvSpPr>
      </xdr:nvSpPr>
      <xdr:spPr bwMode="auto">
        <a:xfrm>
          <a:off x="19050" y="59245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73840773-0A5E-48BD-99AE-56F84C369B15}"/>
            </a:ext>
          </a:extLst>
        </xdr:cNvPr>
        <xdr:cNvSpPr>
          <a:spLocks noChangeShapeType="1"/>
        </xdr:cNvSpPr>
      </xdr:nvSpPr>
      <xdr:spPr bwMode="auto">
        <a:xfrm>
          <a:off x="9525" y="59245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40</xdr:row>
      <xdr:rowOff>9525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93719DAF-4997-0BBC-9739-CC4AABAEB0EA}"/>
            </a:ext>
          </a:extLst>
        </xdr:cNvPr>
        <xdr:cNvSpPr txBox="1"/>
      </xdr:nvSpPr>
      <xdr:spPr>
        <a:xfrm>
          <a:off x="4838700" y="762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opLeftCell="A16" zoomScaleNormal="100" workbookViewId="0">
      <selection activeCell="E60" sqref="E60"/>
    </sheetView>
  </sheetViews>
  <sheetFormatPr defaultColWidth="11.42578125" defaultRowHeight="12.75" x14ac:dyDescent="0.2"/>
  <cols>
    <col min="1" max="2" width="4.28515625" style="128" customWidth="1"/>
    <col min="3" max="3" width="5.5703125" style="128" customWidth="1"/>
    <col min="4" max="4" width="5.28515625" style="179" customWidth="1"/>
    <col min="5" max="5" width="44.7109375" style="128" customWidth="1"/>
    <col min="6" max="6" width="17.5703125" style="128" bestFit="1" customWidth="1"/>
    <col min="7" max="7" width="17.28515625" style="128" customWidth="1"/>
    <col min="8" max="8" width="16.7109375" style="128" customWidth="1"/>
    <col min="9" max="16384" width="11.42578125" style="128"/>
  </cols>
  <sheetData>
    <row r="1" spans="1:9" ht="48" customHeight="1" x14ac:dyDescent="0.2">
      <c r="A1" s="379" t="s">
        <v>327</v>
      </c>
      <c r="B1" s="379"/>
      <c r="C1" s="379"/>
      <c r="D1" s="379"/>
      <c r="E1" s="379"/>
      <c r="F1" s="379"/>
      <c r="G1" s="379"/>
      <c r="H1" s="379"/>
    </row>
    <row r="2" spans="1:9" s="150" customFormat="1" ht="26.25" customHeight="1" x14ac:dyDescent="0.2">
      <c r="A2" s="379" t="s">
        <v>160</v>
      </c>
      <c r="B2" s="379"/>
      <c r="C2" s="379"/>
      <c r="D2" s="379"/>
      <c r="E2" s="379"/>
      <c r="F2" s="379"/>
      <c r="G2" s="380"/>
      <c r="H2" s="380"/>
    </row>
    <row r="3" spans="1:9" ht="25.5" customHeight="1" x14ac:dyDescent="0.2">
      <c r="A3" s="379"/>
      <c r="B3" s="379"/>
      <c r="C3" s="379"/>
      <c r="D3" s="379"/>
      <c r="E3" s="379"/>
      <c r="F3" s="379"/>
      <c r="G3" s="379"/>
      <c r="H3" s="372"/>
    </row>
    <row r="4" spans="1:9" ht="9" customHeight="1" x14ac:dyDescent="0.25">
      <c r="A4" s="151"/>
      <c r="B4" s="152"/>
      <c r="C4" s="152"/>
      <c r="D4" s="152"/>
      <c r="E4" s="152"/>
    </row>
    <row r="5" spans="1:9" ht="27.75" customHeight="1" x14ac:dyDescent="0.25">
      <c r="A5" s="153"/>
      <c r="B5" s="154"/>
      <c r="C5" s="154"/>
      <c r="D5" s="155"/>
      <c r="E5" s="156"/>
      <c r="F5" s="157" t="s">
        <v>328</v>
      </c>
      <c r="G5" s="157" t="s">
        <v>329</v>
      </c>
      <c r="H5" s="158" t="s">
        <v>330</v>
      </c>
      <c r="I5" s="159"/>
    </row>
    <row r="6" spans="1:9" ht="27.75" customHeight="1" x14ac:dyDescent="0.2">
      <c r="A6" s="381" t="s">
        <v>161</v>
      </c>
      <c r="B6" s="367"/>
      <c r="C6" s="367"/>
      <c r="D6" s="367"/>
      <c r="E6" s="369"/>
      <c r="F6" s="160">
        <v>2054460.15</v>
      </c>
      <c r="G6" s="160">
        <v>2094860.15</v>
      </c>
      <c r="H6" s="160">
        <v>2094860.15</v>
      </c>
      <c r="I6" s="159"/>
    </row>
    <row r="7" spans="1:9" ht="22.5" customHeight="1" x14ac:dyDescent="0.2">
      <c r="A7" s="381" t="s">
        <v>37</v>
      </c>
      <c r="B7" s="367"/>
      <c r="C7" s="367"/>
      <c r="D7" s="367"/>
      <c r="E7" s="369"/>
      <c r="F7" s="161">
        <v>2054460.15</v>
      </c>
      <c r="G7" s="160">
        <v>2094860.15</v>
      </c>
      <c r="H7" s="160">
        <v>2094860.15</v>
      </c>
    </row>
    <row r="8" spans="1:9" ht="22.5" customHeight="1" x14ac:dyDescent="0.2">
      <c r="A8" s="368" t="s">
        <v>162</v>
      </c>
      <c r="B8" s="369"/>
      <c r="C8" s="369"/>
      <c r="D8" s="369"/>
      <c r="E8" s="369"/>
      <c r="F8" s="161"/>
      <c r="G8" s="161"/>
      <c r="H8" s="161"/>
    </row>
    <row r="9" spans="1:9" ht="22.5" customHeight="1" x14ac:dyDescent="0.2">
      <c r="A9" s="162" t="s">
        <v>163</v>
      </c>
      <c r="B9" s="163"/>
      <c r="C9" s="163"/>
      <c r="D9" s="163"/>
      <c r="E9" s="163"/>
      <c r="F9" s="161">
        <v>2054460.15</v>
      </c>
      <c r="G9" s="160">
        <v>2094860.15</v>
      </c>
      <c r="H9" s="160">
        <v>2094860.15</v>
      </c>
    </row>
    <row r="10" spans="1:9" ht="22.5" customHeight="1" x14ac:dyDescent="0.2">
      <c r="A10" s="366" t="s">
        <v>164</v>
      </c>
      <c r="B10" s="367"/>
      <c r="C10" s="367"/>
      <c r="D10" s="367"/>
      <c r="E10" s="367"/>
      <c r="F10" s="164">
        <v>2054460.15</v>
      </c>
      <c r="G10" s="160">
        <v>2094860.15</v>
      </c>
      <c r="H10" s="160">
        <v>2094860.15</v>
      </c>
    </row>
    <row r="11" spans="1:9" ht="22.5" customHeight="1" x14ac:dyDescent="0.2">
      <c r="A11" s="368" t="s">
        <v>165</v>
      </c>
      <c r="B11" s="369"/>
      <c r="C11" s="369"/>
      <c r="D11" s="369"/>
      <c r="E11" s="369"/>
      <c r="F11" s="164">
        <v>0</v>
      </c>
      <c r="G11" s="164">
        <v>0</v>
      </c>
      <c r="H11" s="164">
        <v>0</v>
      </c>
    </row>
    <row r="12" spans="1:9" ht="22.5" customHeight="1" x14ac:dyDescent="0.2">
      <c r="A12" s="366" t="s">
        <v>166</v>
      </c>
      <c r="B12" s="367"/>
      <c r="C12" s="367"/>
      <c r="D12" s="367"/>
      <c r="E12" s="367"/>
      <c r="F12" s="164">
        <f>+F6-F9</f>
        <v>0</v>
      </c>
      <c r="G12" s="164">
        <f>+G6-G9</f>
        <v>0</v>
      </c>
      <c r="H12" s="164">
        <f>+H6-H9</f>
        <v>0</v>
      </c>
    </row>
    <row r="13" spans="1:9" ht="25.5" customHeight="1" x14ac:dyDescent="0.2">
      <c r="A13" s="370"/>
      <c r="B13" s="371"/>
      <c r="C13" s="371"/>
      <c r="D13" s="371"/>
      <c r="E13" s="371"/>
      <c r="F13" s="372"/>
      <c r="G13" s="372"/>
      <c r="H13" s="373"/>
    </row>
    <row r="14" spans="1:9" ht="27.75" customHeight="1" x14ac:dyDescent="0.2">
      <c r="A14" s="165"/>
      <c r="B14" s="166"/>
      <c r="C14" s="166"/>
      <c r="D14" s="167"/>
      <c r="E14" s="168"/>
      <c r="F14" s="157" t="s">
        <v>328</v>
      </c>
      <c r="G14" s="157" t="s">
        <v>329</v>
      </c>
      <c r="H14" s="158" t="s">
        <v>330</v>
      </c>
    </row>
    <row r="15" spans="1:9" ht="22.5" customHeight="1" x14ac:dyDescent="0.25">
      <c r="A15" s="374" t="s">
        <v>167</v>
      </c>
      <c r="B15" s="375"/>
      <c r="C15" s="375"/>
      <c r="D15" s="375"/>
      <c r="E15" s="376"/>
      <c r="F15" s="169">
        <v>0</v>
      </c>
      <c r="G15" s="170">
        <v>0</v>
      </c>
      <c r="H15" s="171">
        <v>0</v>
      </c>
    </row>
    <row r="16" spans="1:9" s="172" customFormat="1" ht="25.5" customHeight="1" x14ac:dyDescent="0.25">
      <c r="A16" s="377"/>
      <c r="B16" s="378"/>
      <c r="C16" s="378"/>
      <c r="D16" s="378"/>
      <c r="E16" s="378"/>
      <c r="F16" s="372"/>
      <c r="G16" s="372"/>
      <c r="H16" s="373"/>
    </row>
    <row r="17" spans="1:8" s="172" customFormat="1" ht="27.75" customHeight="1" x14ac:dyDescent="0.25">
      <c r="A17" s="153"/>
      <c r="B17" s="154"/>
      <c r="C17" s="154"/>
      <c r="D17" s="155"/>
      <c r="E17" s="156"/>
      <c r="F17" s="157" t="s">
        <v>328</v>
      </c>
      <c r="G17" s="157" t="s">
        <v>329</v>
      </c>
      <c r="H17" s="158" t="s">
        <v>330</v>
      </c>
    </row>
    <row r="18" spans="1:8" s="172" customFormat="1" ht="22.5" customHeight="1" x14ac:dyDescent="0.25">
      <c r="A18" s="363" t="s">
        <v>168</v>
      </c>
      <c r="B18" s="364"/>
      <c r="C18" s="364"/>
      <c r="D18" s="364"/>
      <c r="E18" s="364"/>
      <c r="F18" s="170"/>
      <c r="G18" s="170"/>
      <c r="H18" s="170"/>
    </row>
    <row r="19" spans="1:8" s="172" customFormat="1" ht="22.5" customHeight="1" x14ac:dyDescent="0.25">
      <c r="A19" s="363" t="s">
        <v>169</v>
      </c>
      <c r="B19" s="364"/>
      <c r="C19" s="364"/>
      <c r="D19" s="364"/>
      <c r="E19" s="364"/>
      <c r="F19" s="170"/>
      <c r="G19" s="170"/>
      <c r="H19" s="170"/>
    </row>
    <row r="20" spans="1:8" s="172" customFormat="1" ht="22.5" customHeight="1" x14ac:dyDescent="0.25">
      <c r="A20" s="365" t="s">
        <v>170</v>
      </c>
      <c r="B20" s="364"/>
      <c r="C20" s="364"/>
      <c r="D20" s="364"/>
      <c r="E20" s="364"/>
      <c r="F20" s="170"/>
      <c r="G20" s="170"/>
      <c r="H20" s="170"/>
    </row>
    <row r="21" spans="1:8" s="172" customFormat="1" ht="15" customHeight="1" x14ac:dyDescent="0.25">
      <c r="A21" s="173"/>
      <c r="B21" s="174"/>
      <c r="C21" s="175"/>
      <c r="D21" s="176"/>
      <c r="E21" s="174"/>
      <c r="F21" s="177"/>
      <c r="G21" s="177"/>
      <c r="H21" s="177"/>
    </row>
    <row r="22" spans="1:8" s="172" customFormat="1" ht="22.5" customHeight="1" x14ac:dyDescent="0.25">
      <c r="A22" s="365" t="s">
        <v>171</v>
      </c>
      <c r="B22" s="364"/>
      <c r="C22" s="364"/>
      <c r="D22" s="364"/>
      <c r="E22" s="364"/>
      <c r="F22" s="170">
        <f>SUM(F12,F15,F20)</f>
        <v>0</v>
      </c>
      <c r="G22" s="170">
        <f>SUM(G12,G15,G20)</f>
        <v>0</v>
      </c>
      <c r="H22" s="170">
        <f>SUM(H12,H15,H20)</f>
        <v>0</v>
      </c>
    </row>
    <row r="23" spans="1:8" s="172" customFormat="1" ht="18" customHeight="1" x14ac:dyDescent="0.25">
      <c r="A23" s="178"/>
      <c r="B23" s="152"/>
      <c r="C23" s="152"/>
      <c r="D23" s="152"/>
      <c r="E23" s="152"/>
    </row>
    <row r="24" spans="1:8" x14ac:dyDescent="0.2">
      <c r="A24" s="128" t="s">
        <v>308</v>
      </c>
    </row>
    <row r="25" spans="1:8" x14ac:dyDescent="0.2">
      <c r="F25" s="128" t="s">
        <v>157</v>
      </c>
      <c r="G25" s="128" t="s">
        <v>172</v>
      </c>
    </row>
    <row r="26" spans="1:8" x14ac:dyDescent="0.2">
      <c r="G26" s="128" t="s">
        <v>203</v>
      </c>
    </row>
  </sheetData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9"/>
  <sheetViews>
    <sheetView topLeftCell="A7" zoomScaleNormal="100" workbookViewId="0">
      <selection activeCell="F33" sqref="F33"/>
    </sheetView>
  </sheetViews>
  <sheetFormatPr defaultColWidth="11.42578125" defaultRowHeight="12.75" x14ac:dyDescent="0.2"/>
  <cols>
    <col min="1" max="1" width="16" style="140" customWidth="1"/>
    <col min="2" max="3" width="17.5703125" style="140" customWidth="1"/>
    <col min="4" max="4" width="17.5703125" style="235" customWidth="1"/>
    <col min="5" max="7" width="17.5703125" style="128" customWidth="1"/>
    <col min="8" max="8" width="7.85546875" style="128" customWidth="1"/>
    <col min="9" max="9" width="14.28515625" style="128" customWidth="1"/>
    <col min="10" max="10" width="7.85546875" style="128" customWidth="1"/>
    <col min="11" max="16384" width="11.42578125" style="128"/>
  </cols>
  <sheetData>
    <row r="1" spans="1:7" ht="24" customHeight="1" x14ac:dyDescent="0.2">
      <c r="A1" s="379" t="s">
        <v>146</v>
      </c>
      <c r="B1" s="379"/>
      <c r="C1" s="379"/>
      <c r="D1" s="379"/>
      <c r="E1" s="379"/>
      <c r="F1" s="379"/>
      <c r="G1" s="379"/>
    </row>
    <row r="2" spans="1:7" s="104" customFormat="1" ht="13.5" thickBot="1" x14ac:dyDescent="0.25">
      <c r="A2" s="103"/>
    </row>
    <row r="3" spans="1:7" s="104" customFormat="1" ht="26.25" thickBot="1" x14ac:dyDescent="0.25">
      <c r="A3" s="105" t="s">
        <v>147</v>
      </c>
      <c r="B3" s="384">
        <v>2024</v>
      </c>
      <c r="C3" s="385"/>
      <c r="D3" s="385"/>
      <c r="E3" s="385"/>
      <c r="F3" s="385"/>
      <c r="G3" s="386"/>
    </row>
    <row r="4" spans="1:7" s="104" customFormat="1" ht="51.75" thickBot="1" x14ac:dyDescent="0.25">
      <c r="A4" s="106" t="s">
        <v>148</v>
      </c>
      <c r="B4" s="107" t="s">
        <v>149</v>
      </c>
      <c r="C4" s="108" t="s">
        <v>150</v>
      </c>
      <c r="D4" s="108" t="s">
        <v>151</v>
      </c>
      <c r="E4" s="108" t="s">
        <v>152</v>
      </c>
      <c r="F4" s="108"/>
      <c r="G4" s="108"/>
    </row>
    <row r="5" spans="1:7" s="104" customFormat="1" ht="13.5" thickBot="1" x14ac:dyDescent="0.25">
      <c r="A5" s="109">
        <v>638</v>
      </c>
      <c r="B5" s="110"/>
      <c r="C5" s="111"/>
      <c r="D5" s="112"/>
      <c r="E5" s="113"/>
      <c r="F5" s="114"/>
      <c r="G5" s="357"/>
    </row>
    <row r="6" spans="1:7" s="104" customFormat="1" ht="13.5" thickBot="1" x14ac:dyDescent="0.25">
      <c r="A6" s="115">
        <v>634</v>
      </c>
      <c r="B6" s="116"/>
      <c r="C6" s="117"/>
      <c r="D6" s="117"/>
      <c r="E6" s="118"/>
      <c r="F6" s="333"/>
      <c r="G6" s="117"/>
    </row>
    <row r="7" spans="1:7" s="104" customFormat="1" ht="13.5" thickBot="1" x14ac:dyDescent="0.25">
      <c r="A7" s="115">
        <v>636</v>
      </c>
      <c r="B7" s="116"/>
      <c r="C7" s="117"/>
      <c r="D7" s="117"/>
      <c r="E7" s="356">
        <v>147000.15</v>
      </c>
      <c r="F7" s="117"/>
      <c r="G7" s="117"/>
    </row>
    <row r="8" spans="1:7" s="104" customFormat="1" ht="13.5" thickBot="1" x14ac:dyDescent="0.25">
      <c r="A8" s="115">
        <v>652</v>
      </c>
      <c r="B8" s="116"/>
      <c r="C8" s="118"/>
      <c r="D8" s="127">
        <v>493500</v>
      </c>
      <c r="E8" s="118"/>
      <c r="F8" s="117"/>
      <c r="G8" s="117"/>
    </row>
    <row r="9" spans="1:7" s="104" customFormat="1" ht="13.5" thickBot="1" x14ac:dyDescent="0.25">
      <c r="A9" s="115">
        <v>661</v>
      </c>
      <c r="B9" s="116"/>
      <c r="C9" s="126">
        <v>18960</v>
      </c>
      <c r="D9" s="118"/>
      <c r="E9" s="118"/>
      <c r="F9" s="117"/>
      <c r="G9" s="117"/>
    </row>
    <row r="10" spans="1:7" s="104" customFormat="1" ht="13.5" thickBot="1" x14ac:dyDescent="0.25">
      <c r="A10" s="119" t="s">
        <v>153</v>
      </c>
      <c r="B10" s="126">
        <v>1395000</v>
      </c>
      <c r="C10" s="118"/>
      <c r="D10" s="118"/>
      <c r="E10" s="118"/>
      <c r="F10" s="117"/>
      <c r="G10" s="117"/>
    </row>
    <row r="11" spans="1:7" s="104" customFormat="1" x14ac:dyDescent="0.2">
      <c r="A11" s="121"/>
      <c r="B11" s="120"/>
      <c r="C11" s="118"/>
      <c r="D11" s="118"/>
      <c r="E11" s="118"/>
      <c r="F11" s="117"/>
      <c r="G11" s="117"/>
    </row>
    <row r="12" spans="1:7" s="104" customFormat="1" ht="13.5" thickBot="1" x14ac:dyDescent="0.25">
      <c r="A12" s="122"/>
      <c r="B12" s="123"/>
      <c r="C12" s="124"/>
      <c r="D12" s="124"/>
      <c r="E12" s="118"/>
      <c r="F12" s="117"/>
      <c r="G12" s="117"/>
    </row>
    <row r="13" spans="1:7" s="104" customFormat="1" ht="26.25" thickBot="1" x14ac:dyDescent="0.25">
      <c r="A13" s="125" t="s">
        <v>154</v>
      </c>
      <c r="B13" s="126">
        <v>1395000</v>
      </c>
      <c r="C13" s="126">
        <v>18960</v>
      </c>
      <c r="D13" s="127">
        <v>493500</v>
      </c>
      <c r="E13" s="356">
        <v>147000.15</v>
      </c>
      <c r="F13" s="333"/>
      <c r="G13" s="357"/>
    </row>
    <row r="14" spans="1:7" s="104" customFormat="1" ht="30" customHeight="1" thickBot="1" x14ac:dyDescent="0.25">
      <c r="A14" s="125" t="s">
        <v>288</v>
      </c>
      <c r="B14" s="390">
        <f>B13+C13+D13+E13+F13+G13</f>
        <v>2054460.15</v>
      </c>
      <c r="C14" s="391"/>
      <c r="D14" s="391"/>
      <c r="E14" s="392"/>
      <c r="F14" s="392"/>
      <c r="G14" s="393"/>
    </row>
    <row r="15" spans="1:7" s="104" customFormat="1" ht="28.5" customHeight="1" thickBot="1" x14ac:dyDescent="0.25">
      <c r="A15" s="332"/>
      <c r="B15" s="332"/>
      <c r="C15" s="332"/>
      <c r="D15" s="353"/>
      <c r="E15" s="354"/>
      <c r="F15" s="128"/>
      <c r="G15" s="128"/>
    </row>
    <row r="16" spans="1:7" ht="26.25" thickBot="1" x14ac:dyDescent="0.25">
      <c r="A16" s="129" t="s">
        <v>147</v>
      </c>
      <c r="B16" s="384">
        <v>2025</v>
      </c>
      <c r="C16" s="385"/>
      <c r="D16" s="385"/>
      <c r="E16" s="385"/>
      <c r="F16" s="394"/>
      <c r="G16" s="395"/>
    </row>
    <row r="17" spans="1:7" ht="24" customHeight="1" thickBot="1" x14ac:dyDescent="0.25">
      <c r="A17" s="130" t="s">
        <v>148</v>
      </c>
      <c r="B17" s="107" t="s">
        <v>149</v>
      </c>
      <c r="C17" s="108" t="s">
        <v>150</v>
      </c>
      <c r="D17" s="108" t="s">
        <v>151</v>
      </c>
      <c r="E17" s="131" t="s">
        <v>155</v>
      </c>
      <c r="F17" s="344" t="s">
        <v>287</v>
      </c>
      <c r="G17" s="108"/>
    </row>
    <row r="18" spans="1:7" ht="13.5" thickBot="1" x14ac:dyDescent="0.25">
      <c r="A18" s="109">
        <v>634</v>
      </c>
      <c r="B18" s="132"/>
      <c r="C18" s="133"/>
      <c r="D18" s="133"/>
      <c r="E18" s="133"/>
      <c r="F18" s="333"/>
      <c r="G18" s="133"/>
    </row>
    <row r="19" spans="1:7" ht="13.5" thickBot="1" x14ac:dyDescent="0.25">
      <c r="A19" s="115">
        <v>636</v>
      </c>
      <c r="B19" s="134"/>
      <c r="C19" s="135"/>
      <c r="D19" s="136"/>
      <c r="E19" s="356">
        <v>147000.15</v>
      </c>
      <c r="F19" s="137"/>
      <c r="G19" s="137"/>
    </row>
    <row r="20" spans="1:7" ht="13.5" thickBot="1" x14ac:dyDescent="0.25">
      <c r="A20" s="115">
        <v>639</v>
      </c>
      <c r="B20" s="134"/>
      <c r="C20" s="139"/>
      <c r="D20" s="136"/>
      <c r="E20" s="120"/>
      <c r="F20" s="137"/>
      <c r="G20" s="137"/>
    </row>
    <row r="21" spans="1:7" ht="13.5" thickBot="1" x14ac:dyDescent="0.25">
      <c r="A21" s="115">
        <v>652</v>
      </c>
      <c r="B21" s="138"/>
      <c r="C21" s="139"/>
      <c r="D21" s="127">
        <v>508900</v>
      </c>
      <c r="E21" s="139"/>
      <c r="F21" s="135"/>
      <c r="G21" s="135"/>
    </row>
    <row r="22" spans="1:7" ht="13.5" thickBot="1" x14ac:dyDescent="0.25">
      <c r="A22" s="115">
        <v>661</v>
      </c>
      <c r="B22" s="139"/>
      <c r="C22" s="126">
        <v>18960</v>
      </c>
      <c r="D22" s="135"/>
      <c r="E22" s="135"/>
      <c r="F22" s="135"/>
      <c r="G22" s="135"/>
    </row>
    <row r="23" spans="1:7" ht="13.5" thickBot="1" x14ac:dyDescent="0.25">
      <c r="A23" s="119" t="s">
        <v>153</v>
      </c>
      <c r="B23" s="126">
        <v>1420000</v>
      </c>
      <c r="C23" s="135"/>
      <c r="D23" s="135"/>
      <c r="E23" s="135"/>
      <c r="F23" s="135"/>
      <c r="G23" s="135"/>
    </row>
    <row r="24" spans="1:7" x14ac:dyDescent="0.2">
      <c r="A24" s="119"/>
      <c r="B24" s="139"/>
      <c r="C24" s="135"/>
      <c r="D24" s="135"/>
      <c r="E24" s="135"/>
      <c r="F24" s="135"/>
      <c r="G24" s="135"/>
    </row>
    <row r="25" spans="1:7" ht="13.5" thickBot="1" x14ac:dyDescent="0.25">
      <c r="A25" s="121"/>
      <c r="B25" s="139"/>
      <c r="C25" s="135"/>
      <c r="D25" s="135"/>
      <c r="E25" s="135"/>
      <c r="F25" s="135"/>
      <c r="G25" s="135"/>
    </row>
    <row r="26" spans="1:7" ht="26.25" thickBot="1" x14ac:dyDescent="0.25">
      <c r="A26" s="125" t="s">
        <v>154</v>
      </c>
      <c r="B26" s="126">
        <f>SUM(B22:B25)</f>
        <v>1420000</v>
      </c>
      <c r="C26" s="126">
        <f>SUM(C22:C25)</f>
        <v>18960</v>
      </c>
      <c r="D26" s="126">
        <f>SUM(D18:D25)</f>
        <v>508900</v>
      </c>
      <c r="E26" s="126">
        <f>SUM(E19:E25)</f>
        <v>147000.15</v>
      </c>
      <c r="F26" s="126">
        <f>SUM(F18:F25)</f>
        <v>0</v>
      </c>
      <c r="G26" s="355"/>
    </row>
    <row r="27" spans="1:7" ht="39" thickBot="1" x14ac:dyDescent="0.25">
      <c r="A27" s="125" t="s">
        <v>299</v>
      </c>
      <c r="B27" s="390">
        <f>B26+C26+D26+E26+F26</f>
        <v>2094860.15</v>
      </c>
      <c r="C27" s="391"/>
      <c r="D27" s="391"/>
      <c r="E27" s="391"/>
      <c r="F27" s="391"/>
      <c r="G27" s="396"/>
    </row>
    <row r="28" spans="1:7" s="104" customFormat="1" ht="15.75" customHeight="1" x14ac:dyDescent="0.2"/>
    <row r="29" spans="1:7" s="104" customFormat="1" ht="0.75" customHeight="1" x14ac:dyDescent="0.2"/>
    <row r="30" spans="1:7" ht="13.5" thickBot="1" x14ac:dyDescent="0.25">
      <c r="D30" s="141"/>
      <c r="E30" s="142"/>
    </row>
    <row r="31" spans="1:7" ht="26.25" thickBot="1" x14ac:dyDescent="0.25">
      <c r="A31" s="129" t="s">
        <v>147</v>
      </c>
      <c r="B31" s="384">
        <v>2026</v>
      </c>
      <c r="C31" s="385"/>
      <c r="D31" s="385"/>
      <c r="E31" s="385"/>
      <c r="F31" s="385"/>
      <c r="G31" s="386"/>
    </row>
    <row r="32" spans="1:7" ht="51.75" thickBot="1" x14ac:dyDescent="0.25">
      <c r="A32" s="130" t="s">
        <v>148</v>
      </c>
      <c r="B32" s="107" t="s">
        <v>149</v>
      </c>
      <c r="C32" s="108" t="s">
        <v>150</v>
      </c>
      <c r="D32" s="108" t="s">
        <v>151</v>
      </c>
      <c r="E32" s="108" t="s">
        <v>156</v>
      </c>
      <c r="F32" s="345" t="s">
        <v>287</v>
      </c>
      <c r="G32" s="108"/>
    </row>
    <row r="33" spans="1:7" ht="13.5" thickBot="1" x14ac:dyDescent="0.25">
      <c r="A33" s="143">
        <v>634</v>
      </c>
      <c r="B33" s="144"/>
      <c r="C33" s="133"/>
      <c r="D33" s="133"/>
      <c r="E33" s="133"/>
      <c r="F33" s="333"/>
      <c r="G33" s="133"/>
    </row>
    <row r="34" spans="1:7" ht="13.5" thickBot="1" x14ac:dyDescent="0.25">
      <c r="A34" s="115">
        <v>636</v>
      </c>
      <c r="B34" s="145"/>
      <c r="C34" s="118"/>
      <c r="D34" s="146"/>
      <c r="E34" s="356">
        <v>147000.15</v>
      </c>
      <c r="F34" s="147"/>
      <c r="G34" s="147"/>
    </row>
    <row r="35" spans="1:7" ht="13.5" thickBot="1" x14ac:dyDescent="0.25">
      <c r="A35" s="115">
        <v>639</v>
      </c>
      <c r="B35" s="297"/>
      <c r="C35" s="118"/>
      <c r="D35" s="146"/>
      <c r="E35" s="147"/>
      <c r="F35" s="147"/>
      <c r="G35" s="147"/>
    </row>
    <row r="36" spans="1:7" ht="13.5" thickBot="1" x14ac:dyDescent="0.25">
      <c r="A36" s="115">
        <v>652</v>
      </c>
      <c r="B36" s="120"/>
      <c r="C36" s="118"/>
      <c r="D36" s="127">
        <v>508900</v>
      </c>
      <c r="E36" s="118"/>
      <c r="F36" s="118"/>
      <c r="G36" s="118"/>
    </row>
    <row r="37" spans="1:7" ht="13.5" thickBot="1" x14ac:dyDescent="0.25">
      <c r="A37" s="115">
        <v>661</v>
      </c>
      <c r="B37" s="120"/>
      <c r="C37" s="126">
        <v>18960</v>
      </c>
      <c r="D37" s="118"/>
      <c r="E37" s="118"/>
      <c r="F37" s="118"/>
      <c r="G37" s="118"/>
    </row>
    <row r="38" spans="1:7" ht="13.5" customHeight="1" thickBot="1" x14ac:dyDescent="0.25">
      <c r="A38" s="119" t="s">
        <v>153</v>
      </c>
      <c r="B38" s="126">
        <v>1420000</v>
      </c>
      <c r="C38" s="118"/>
      <c r="D38" s="118"/>
      <c r="E38" s="118"/>
      <c r="F38" s="118"/>
      <c r="G38" s="118"/>
    </row>
    <row r="39" spans="1:7" ht="13.5" customHeight="1" x14ac:dyDescent="0.2">
      <c r="A39" s="121"/>
      <c r="B39" s="120"/>
      <c r="C39" s="118"/>
      <c r="D39" s="118"/>
      <c r="E39" s="118"/>
      <c r="F39" s="118"/>
      <c r="G39" s="118"/>
    </row>
    <row r="40" spans="1:7" ht="13.5" customHeight="1" thickBot="1" x14ac:dyDescent="0.25">
      <c r="A40" s="121"/>
      <c r="B40" s="120"/>
      <c r="C40" s="118"/>
      <c r="D40" s="118"/>
      <c r="E40" s="118"/>
      <c r="F40" s="118"/>
      <c r="G40" s="118"/>
    </row>
    <row r="41" spans="1:7" ht="26.25" thickBot="1" x14ac:dyDescent="0.25">
      <c r="A41" s="125" t="s">
        <v>154</v>
      </c>
      <c r="B41" s="126">
        <f>SUM(B37:B40)</f>
        <v>1420000</v>
      </c>
      <c r="C41" s="126">
        <f>SUM(C37:C40)</f>
        <v>18960</v>
      </c>
      <c r="D41" s="127">
        <f>SUM(D36:D40)</f>
        <v>508900</v>
      </c>
      <c r="E41" s="126">
        <f>SUM(E34:E40)</f>
        <v>147000.15</v>
      </c>
      <c r="F41" s="127"/>
      <c r="G41" s="356"/>
    </row>
    <row r="42" spans="1:7" s="104" customFormat="1" ht="30" customHeight="1" thickBot="1" x14ac:dyDescent="0.25">
      <c r="A42" s="125" t="s">
        <v>331</v>
      </c>
      <c r="B42" s="387">
        <f>B41+C41+D41+E41+F41+G41</f>
        <v>2094860.15</v>
      </c>
      <c r="C42" s="388"/>
      <c r="D42" s="388"/>
      <c r="E42" s="388"/>
      <c r="F42" s="388"/>
      <c r="G42" s="389"/>
    </row>
    <row r="43" spans="1:7" s="104" customFormat="1" ht="18" customHeight="1" x14ac:dyDescent="0.2">
      <c r="A43" s="104" t="s">
        <v>308</v>
      </c>
      <c r="E43" s="104" t="s">
        <v>157</v>
      </c>
      <c r="G43" s="104" t="s">
        <v>158</v>
      </c>
    </row>
    <row r="44" spans="1:7" ht="13.5" customHeight="1" x14ac:dyDescent="0.2">
      <c r="C44" s="148"/>
      <c r="D44" s="141"/>
      <c r="E44" s="149"/>
      <c r="G44" s="128" t="s">
        <v>159</v>
      </c>
    </row>
    <row r="45" spans="1:7" ht="13.5" customHeight="1" x14ac:dyDescent="0.2"/>
    <row r="46" spans="1:7" ht="13.5" customHeight="1" x14ac:dyDescent="0.2">
      <c r="A46" s="104"/>
      <c r="B46" s="104"/>
      <c r="C46" s="104"/>
      <c r="D46" s="104"/>
      <c r="E46" s="104"/>
      <c r="F46" s="104"/>
      <c r="G46" s="104"/>
    </row>
    <row r="47" spans="1:7" ht="13.5" customHeight="1" x14ac:dyDescent="0.2">
      <c r="C47" s="148"/>
      <c r="D47" s="141"/>
      <c r="E47" s="149"/>
    </row>
    <row r="48" spans="1:7" ht="13.5" customHeight="1" x14ac:dyDescent="0.2"/>
    <row r="49" spans="2:5" ht="28.5" customHeight="1" x14ac:dyDescent="0.2">
      <c r="D49" s="141"/>
      <c r="E49" s="142"/>
    </row>
    <row r="50" spans="2:5" ht="13.5" customHeight="1" x14ac:dyDescent="0.2">
      <c r="C50" s="148"/>
      <c r="D50" s="141"/>
      <c r="E50" s="242"/>
    </row>
    <row r="51" spans="2:5" ht="13.5" customHeight="1" x14ac:dyDescent="0.2">
      <c r="C51" s="148"/>
      <c r="D51" s="141"/>
      <c r="E51" s="237"/>
    </row>
    <row r="52" spans="2:5" ht="13.5" customHeight="1" x14ac:dyDescent="0.2">
      <c r="D52" s="141"/>
      <c r="E52" s="142"/>
    </row>
    <row r="53" spans="2:5" ht="13.5" customHeight="1" x14ac:dyDescent="0.2">
      <c r="D53" s="141"/>
      <c r="E53" s="241"/>
    </row>
    <row r="54" spans="2:5" ht="22.5" customHeight="1" x14ac:dyDescent="0.2">
      <c r="D54" s="141"/>
      <c r="E54" s="142"/>
    </row>
    <row r="55" spans="2:5" ht="13.5" customHeight="1" x14ac:dyDescent="0.2">
      <c r="D55" s="141"/>
      <c r="E55" s="243"/>
    </row>
    <row r="56" spans="2:5" ht="13.5" customHeight="1" x14ac:dyDescent="0.2">
      <c r="D56" s="238"/>
      <c r="E56" s="239"/>
    </row>
    <row r="57" spans="2:5" ht="13.5" customHeight="1" x14ac:dyDescent="0.2">
      <c r="B57" s="148"/>
      <c r="D57" s="238"/>
      <c r="E57" s="244"/>
    </row>
    <row r="58" spans="2:5" ht="13.5" customHeight="1" x14ac:dyDescent="0.2">
      <c r="C58" s="148"/>
      <c r="D58" s="238"/>
      <c r="E58" s="245"/>
    </row>
    <row r="59" spans="2:5" ht="13.5" customHeight="1" x14ac:dyDescent="0.2">
      <c r="C59" s="148"/>
      <c r="D59" s="240"/>
      <c r="E59" s="237"/>
    </row>
    <row r="60" spans="2:5" ht="13.5" customHeight="1" x14ac:dyDescent="0.2">
      <c r="D60" s="141"/>
      <c r="E60" s="142"/>
    </row>
    <row r="61" spans="2:5" ht="13.5" customHeight="1" x14ac:dyDescent="0.2">
      <c r="B61" s="148"/>
      <c r="D61" s="141"/>
      <c r="E61" s="149"/>
    </row>
    <row r="62" spans="2:5" ht="13.5" customHeight="1" x14ac:dyDescent="0.2">
      <c r="C62" s="148"/>
      <c r="D62" s="141"/>
      <c r="E62" s="244"/>
    </row>
    <row r="63" spans="2:5" ht="13.5" customHeight="1" x14ac:dyDescent="0.2">
      <c r="C63" s="148"/>
      <c r="D63" s="240"/>
      <c r="E63" s="237"/>
    </row>
    <row r="64" spans="2:5" ht="13.5" customHeight="1" x14ac:dyDescent="0.2">
      <c r="D64" s="238"/>
      <c r="E64" s="142"/>
    </row>
    <row r="65" spans="1:5" ht="22.5" customHeight="1" x14ac:dyDescent="0.2">
      <c r="C65" s="148"/>
      <c r="D65" s="238"/>
      <c r="E65" s="244"/>
    </row>
    <row r="66" spans="1:5" ht="13.5" customHeight="1" x14ac:dyDescent="0.2">
      <c r="D66" s="240"/>
      <c r="E66" s="243"/>
    </row>
    <row r="67" spans="1:5" ht="13.5" customHeight="1" x14ac:dyDescent="0.2">
      <c r="D67" s="141"/>
      <c r="E67" s="142"/>
    </row>
    <row r="68" spans="1:5" ht="13.5" customHeight="1" x14ac:dyDescent="0.2">
      <c r="D68" s="240"/>
      <c r="E68" s="237"/>
    </row>
    <row r="69" spans="1:5" ht="13.5" customHeight="1" x14ac:dyDescent="0.2">
      <c r="D69" s="141"/>
      <c r="E69" s="142"/>
    </row>
    <row r="70" spans="1:5" ht="13.5" customHeight="1" x14ac:dyDescent="0.2">
      <c r="D70" s="141"/>
      <c r="E70" s="142"/>
    </row>
    <row r="71" spans="1:5" ht="13.5" customHeight="1" x14ac:dyDescent="0.2">
      <c r="A71" s="148"/>
      <c r="D71" s="246"/>
      <c r="E71" s="244"/>
    </row>
    <row r="72" spans="1:5" ht="13.5" customHeight="1" x14ac:dyDescent="0.2">
      <c r="B72" s="148"/>
      <c r="C72" s="148"/>
      <c r="D72" s="247"/>
      <c r="E72" s="244"/>
    </row>
    <row r="73" spans="1:5" ht="13.5" customHeight="1" x14ac:dyDescent="0.2">
      <c r="B73" s="148"/>
      <c r="C73" s="148"/>
      <c r="D73" s="247"/>
      <c r="E73" s="149"/>
    </row>
    <row r="74" spans="1:5" x14ac:dyDescent="0.2">
      <c r="B74" s="148"/>
      <c r="C74" s="148"/>
      <c r="D74" s="240"/>
      <c r="E74" s="241"/>
    </row>
    <row r="75" spans="1:5" x14ac:dyDescent="0.2">
      <c r="D75" s="141"/>
      <c r="E75" s="142"/>
    </row>
    <row r="76" spans="1:5" x14ac:dyDescent="0.2">
      <c r="B76" s="148"/>
      <c r="D76" s="141"/>
      <c r="E76" s="244"/>
    </row>
    <row r="77" spans="1:5" x14ac:dyDescent="0.2">
      <c r="C77" s="148"/>
      <c r="D77" s="141"/>
      <c r="E77" s="149"/>
    </row>
    <row r="78" spans="1:5" x14ac:dyDescent="0.2">
      <c r="C78" s="148"/>
      <c r="D78" s="240"/>
      <c r="E78" s="237"/>
    </row>
    <row r="79" spans="1:5" x14ac:dyDescent="0.2">
      <c r="D79" s="141"/>
      <c r="E79" s="142"/>
    </row>
    <row r="80" spans="1:5" x14ac:dyDescent="0.2">
      <c r="D80" s="141"/>
      <c r="E80" s="142"/>
    </row>
    <row r="81" spans="1:5" x14ac:dyDescent="0.2">
      <c r="D81" s="248"/>
      <c r="E81" s="249"/>
    </row>
    <row r="82" spans="1:5" x14ac:dyDescent="0.2">
      <c r="D82" s="141"/>
      <c r="E82" s="142"/>
    </row>
    <row r="83" spans="1:5" x14ac:dyDescent="0.2">
      <c r="D83" s="141"/>
      <c r="E83" s="142"/>
    </row>
    <row r="84" spans="1:5" x14ac:dyDescent="0.2">
      <c r="D84" s="141"/>
      <c r="E84" s="142"/>
    </row>
    <row r="85" spans="1:5" x14ac:dyDescent="0.2">
      <c r="D85" s="240"/>
      <c r="E85" s="237"/>
    </row>
    <row r="86" spans="1:5" x14ac:dyDescent="0.2">
      <c r="D86" s="141"/>
      <c r="E86" s="142"/>
    </row>
    <row r="87" spans="1:5" x14ac:dyDescent="0.2">
      <c r="D87" s="240"/>
      <c r="E87" s="237"/>
    </row>
    <row r="88" spans="1:5" x14ac:dyDescent="0.2">
      <c r="D88" s="141"/>
      <c r="E88" s="142"/>
    </row>
    <row r="89" spans="1:5" x14ac:dyDescent="0.2">
      <c r="D89" s="141"/>
      <c r="E89" s="142"/>
    </row>
    <row r="90" spans="1:5" x14ac:dyDescent="0.2">
      <c r="D90" s="141"/>
      <c r="E90" s="142"/>
    </row>
    <row r="91" spans="1:5" ht="28.5" customHeight="1" x14ac:dyDescent="0.2">
      <c r="D91" s="141"/>
      <c r="E91" s="142"/>
    </row>
    <row r="92" spans="1:5" x14ac:dyDescent="0.2">
      <c r="A92" s="250"/>
      <c r="B92" s="250"/>
      <c r="C92" s="250"/>
      <c r="D92" s="251"/>
      <c r="E92" s="252"/>
    </row>
    <row r="93" spans="1:5" x14ac:dyDescent="0.2">
      <c r="C93" s="148"/>
      <c r="D93" s="141"/>
      <c r="E93" s="149"/>
    </row>
    <row r="94" spans="1:5" x14ac:dyDescent="0.2">
      <c r="D94" s="253"/>
      <c r="E94" s="254"/>
    </row>
    <row r="95" spans="1:5" x14ac:dyDescent="0.2">
      <c r="D95" s="141"/>
      <c r="E95" s="142"/>
    </row>
    <row r="96" spans="1:5" x14ac:dyDescent="0.2">
      <c r="D96" s="248"/>
      <c r="E96" s="249"/>
    </row>
    <row r="97" spans="3:5" x14ac:dyDescent="0.2">
      <c r="D97" s="248"/>
      <c r="E97" s="249"/>
    </row>
    <row r="98" spans="3:5" x14ac:dyDescent="0.2">
      <c r="D98" s="141"/>
      <c r="E98" s="142"/>
    </row>
    <row r="99" spans="3:5" x14ac:dyDescent="0.2">
      <c r="D99" s="240"/>
      <c r="E99" s="237"/>
    </row>
    <row r="100" spans="3:5" x14ac:dyDescent="0.2">
      <c r="D100" s="141"/>
      <c r="E100" s="142"/>
    </row>
    <row r="101" spans="3:5" x14ac:dyDescent="0.2">
      <c r="D101" s="141"/>
      <c r="E101" s="142"/>
    </row>
    <row r="102" spans="3:5" x14ac:dyDescent="0.2">
      <c r="D102" s="240"/>
      <c r="E102" s="237"/>
    </row>
    <row r="103" spans="3:5" x14ac:dyDescent="0.2">
      <c r="D103" s="141"/>
      <c r="E103" s="142"/>
    </row>
    <row r="104" spans="3:5" x14ac:dyDescent="0.2">
      <c r="D104" s="248"/>
      <c r="E104" s="249"/>
    </row>
    <row r="105" spans="3:5" x14ac:dyDescent="0.2">
      <c r="D105" s="240"/>
      <c r="E105" s="254"/>
    </row>
    <row r="106" spans="3:5" x14ac:dyDescent="0.2">
      <c r="D106" s="238"/>
      <c r="E106" s="249"/>
    </row>
    <row r="107" spans="3:5" x14ac:dyDescent="0.2">
      <c r="D107" s="240"/>
      <c r="E107" s="237"/>
    </row>
    <row r="108" spans="3:5" x14ac:dyDescent="0.2">
      <c r="D108" s="141"/>
      <c r="E108" s="142"/>
    </row>
    <row r="109" spans="3:5" x14ac:dyDescent="0.2">
      <c r="C109" s="148"/>
      <c r="D109" s="141"/>
      <c r="E109" s="149"/>
    </row>
    <row r="110" spans="3:5" x14ac:dyDescent="0.2">
      <c r="D110" s="238"/>
      <c r="E110" s="237"/>
    </row>
    <row r="111" spans="3:5" x14ac:dyDescent="0.2">
      <c r="D111" s="238"/>
      <c r="E111" s="249"/>
    </row>
    <row r="112" spans="3:5" x14ac:dyDescent="0.2">
      <c r="C112" s="148"/>
      <c r="D112" s="238"/>
      <c r="E112" s="255"/>
    </row>
    <row r="113" spans="2:5" x14ac:dyDescent="0.2">
      <c r="C113" s="148"/>
      <c r="D113" s="240"/>
      <c r="E113" s="241"/>
    </row>
    <row r="114" spans="2:5" x14ac:dyDescent="0.2">
      <c r="D114" s="141"/>
      <c r="E114" s="142"/>
    </row>
    <row r="115" spans="2:5" ht="11.25" customHeight="1" x14ac:dyDescent="0.2">
      <c r="D115" s="253"/>
      <c r="E115" s="256"/>
    </row>
    <row r="116" spans="2:5" ht="24" customHeight="1" x14ac:dyDescent="0.2">
      <c r="D116" s="248"/>
      <c r="E116" s="249"/>
    </row>
    <row r="117" spans="2:5" ht="15" customHeight="1" x14ac:dyDescent="0.2">
      <c r="B117" s="148"/>
      <c r="D117" s="248"/>
      <c r="E117" s="257"/>
    </row>
    <row r="118" spans="2:5" ht="11.25" customHeight="1" x14ac:dyDescent="0.2">
      <c r="C118" s="148"/>
      <c r="D118" s="248"/>
      <c r="E118" s="257"/>
    </row>
    <row r="119" spans="2:5" x14ac:dyDescent="0.2">
      <c r="D119" s="253"/>
      <c r="E119" s="254"/>
    </row>
    <row r="120" spans="2:5" ht="13.5" customHeight="1" x14ac:dyDescent="0.2">
      <c r="D120" s="248"/>
      <c r="E120" s="249"/>
    </row>
    <row r="121" spans="2:5" ht="12.75" customHeight="1" x14ac:dyDescent="0.2">
      <c r="B121" s="148"/>
      <c r="D121" s="248"/>
      <c r="E121" s="258"/>
    </row>
    <row r="122" spans="2:5" ht="12.75" customHeight="1" x14ac:dyDescent="0.2">
      <c r="C122" s="148"/>
      <c r="D122" s="248"/>
      <c r="E122" s="149"/>
    </row>
    <row r="123" spans="2:5" x14ac:dyDescent="0.2">
      <c r="C123" s="148"/>
      <c r="D123" s="240"/>
      <c r="E123" s="241"/>
    </row>
    <row r="124" spans="2:5" x14ac:dyDescent="0.2">
      <c r="D124" s="141"/>
      <c r="E124" s="142"/>
    </row>
    <row r="125" spans="2:5" x14ac:dyDescent="0.2">
      <c r="C125" s="148"/>
      <c r="D125" s="141"/>
      <c r="E125" s="255"/>
    </row>
    <row r="126" spans="2:5" x14ac:dyDescent="0.2">
      <c r="D126" s="253"/>
      <c r="E126" s="254"/>
    </row>
    <row r="127" spans="2:5" x14ac:dyDescent="0.2">
      <c r="D127" s="248"/>
      <c r="E127" s="249"/>
    </row>
    <row r="128" spans="2:5" ht="19.5" customHeight="1" x14ac:dyDescent="0.2">
      <c r="D128" s="141"/>
      <c r="E128" s="142"/>
    </row>
    <row r="129" spans="1:5" ht="15" customHeight="1" x14ac:dyDescent="0.2">
      <c r="A129" s="259"/>
      <c r="B129" s="332"/>
      <c r="C129" s="332"/>
      <c r="D129" s="332"/>
      <c r="E129" s="244"/>
    </row>
    <row r="130" spans="1:5" x14ac:dyDescent="0.2">
      <c r="A130" s="148"/>
      <c r="D130" s="246"/>
      <c r="E130" s="244"/>
    </row>
    <row r="131" spans="1:5" x14ac:dyDescent="0.2">
      <c r="A131" s="148"/>
      <c r="B131" s="148"/>
      <c r="D131" s="246"/>
      <c r="E131" s="149"/>
    </row>
    <row r="132" spans="1:5" x14ac:dyDescent="0.2">
      <c r="C132" s="148"/>
      <c r="D132" s="141"/>
      <c r="E132" s="244"/>
    </row>
    <row r="133" spans="1:5" x14ac:dyDescent="0.2">
      <c r="D133" s="236"/>
      <c r="E133" s="237"/>
    </row>
    <row r="134" spans="1:5" x14ac:dyDescent="0.2">
      <c r="B134" s="148"/>
      <c r="D134" s="141"/>
      <c r="E134" s="149"/>
    </row>
    <row r="135" spans="1:5" x14ac:dyDescent="0.2">
      <c r="C135" s="148"/>
      <c r="D135" s="141"/>
      <c r="E135" s="149"/>
    </row>
    <row r="136" spans="1:5" ht="22.5" customHeight="1" x14ac:dyDescent="0.2">
      <c r="D136" s="240"/>
      <c r="E136" s="241"/>
    </row>
    <row r="137" spans="1:5" x14ac:dyDescent="0.2">
      <c r="C137" s="148"/>
      <c r="D137" s="141"/>
      <c r="E137" s="242"/>
    </row>
    <row r="138" spans="1:5" x14ac:dyDescent="0.2">
      <c r="D138" s="141"/>
      <c r="E138" s="241"/>
    </row>
    <row r="139" spans="1:5" x14ac:dyDescent="0.2">
      <c r="B139" s="148"/>
      <c r="D139" s="238"/>
      <c r="E139" s="244"/>
    </row>
    <row r="140" spans="1:5" x14ac:dyDescent="0.2">
      <c r="C140" s="148"/>
      <c r="D140" s="238"/>
      <c r="E140" s="245"/>
    </row>
    <row r="141" spans="1:5" ht="13.5" customHeight="1" x14ac:dyDescent="0.2">
      <c r="D141" s="240"/>
      <c r="E141" s="237"/>
    </row>
    <row r="142" spans="1:5" ht="13.5" customHeight="1" x14ac:dyDescent="0.2">
      <c r="A142" s="148"/>
      <c r="D142" s="246"/>
      <c r="E142" s="244"/>
    </row>
    <row r="143" spans="1:5" ht="13.5" customHeight="1" x14ac:dyDescent="0.2">
      <c r="B143" s="148"/>
      <c r="D143" s="141"/>
      <c r="E143" s="244"/>
    </row>
    <row r="144" spans="1:5" x14ac:dyDescent="0.2">
      <c r="C144" s="148"/>
      <c r="D144" s="141"/>
      <c r="E144" s="149"/>
    </row>
    <row r="145" spans="1:7" x14ac:dyDescent="0.2">
      <c r="C145" s="148"/>
      <c r="D145" s="240"/>
      <c r="E145" s="237"/>
    </row>
    <row r="146" spans="1:7" x14ac:dyDescent="0.2">
      <c r="C146" s="148"/>
      <c r="D146" s="141"/>
      <c r="E146" s="149"/>
    </row>
    <row r="147" spans="1:7" x14ac:dyDescent="0.2">
      <c r="D147" s="253"/>
      <c r="E147" s="254"/>
    </row>
    <row r="148" spans="1:7" x14ac:dyDescent="0.2">
      <c r="C148" s="148"/>
      <c r="D148" s="238"/>
      <c r="E148" s="255"/>
    </row>
    <row r="149" spans="1:7" x14ac:dyDescent="0.2">
      <c r="C149" s="148"/>
      <c r="D149" s="240"/>
      <c r="E149" s="241"/>
    </row>
    <row r="150" spans="1:7" x14ac:dyDescent="0.2">
      <c r="D150" s="253"/>
      <c r="E150" s="260"/>
    </row>
    <row r="151" spans="1:7" x14ac:dyDescent="0.2">
      <c r="B151" s="148"/>
      <c r="D151" s="248"/>
      <c r="E151" s="258"/>
    </row>
    <row r="152" spans="1:7" x14ac:dyDescent="0.2">
      <c r="C152" s="148"/>
      <c r="D152" s="248"/>
      <c r="E152" s="149"/>
    </row>
    <row r="153" spans="1:7" x14ac:dyDescent="0.2">
      <c r="C153" s="148"/>
      <c r="D153" s="240"/>
      <c r="E153" s="241"/>
    </row>
    <row r="154" spans="1:7" x14ac:dyDescent="0.2">
      <c r="C154" s="148"/>
      <c r="D154" s="240"/>
      <c r="E154" s="241"/>
    </row>
    <row r="155" spans="1:7" s="172" customFormat="1" ht="18" customHeight="1" x14ac:dyDescent="0.25">
      <c r="A155" s="140"/>
      <c r="B155" s="140"/>
      <c r="C155" s="140"/>
      <c r="D155" s="141"/>
      <c r="E155" s="142"/>
      <c r="F155" s="128"/>
      <c r="G155" s="128"/>
    </row>
    <row r="156" spans="1:7" ht="28.5" customHeight="1" x14ac:dyDescent="0.25">
      <c r="A156" s="382"/>
      <c r="B156" s="383"/>
      <c r="C156" s="383"/>
      <c r="D156" s="383"/>
      <c r="E156" s="383"/>
      <c r="F156" s="172"/>
      <c r="G156" s="172"/>
    </row>
    <row r="157" spans="1:7" x14ac:dyDescent="0.2">
      <c r="A157" s="250"/>
      <c r="B157" s="250"/>
      <c r="C157" s="250"/>
      <c r="D157" s="251"/>
      <c r="E157" s="252"/>
    </row>
    <row r="159" spans="1:7" ht="15.75" x14ac:dyDescent="0.2">
      <c r="A159" s="261"/>
      <c r="B159" s="148"/>
      <c r="C159" s="148"/>
      <c r="D159" s="262"/>
      <c r="E159" s="183"/>
    </row>
    <row r="160" spans="1:7" ht="17.25" customHeight="1" x14ac:dyDescent="0.2">
      <c r="A160" s="148"/>
      <c r="B160" s="148"/>
      <c r="C160" s="148"/>
      <c r="D160" s="262"/>
      <c r="E160" s="183"/>
    </row>
    <row r="161" spans="1:5" ht="13.5" customHeight="1" x14ac:dyDescent="0.2">
      <c r="A161" s="148"/>
      <c r="B161" s="148"/>
      <c r="C161" s="148"/>
      <c r="D161" s="262"/>
      <c r="E161" s="183"/>
    </row>
    <row r="162" spans="1:5" x14ac:dyDescent="0.2">
      <c r="A162" s="148"/>
      <c r="B162" s="148"/>
      <c r="C162" s="148"/>
      <c r="D162" s="262"/>
      <c r="E162" s="183"/>
    </row>
    <row r="163" spans="1:5" x14ac:dyDescent="0.2">
      <c r="A163" s="148"/>
      <c r="B163" s="148"/>
      <c r="C163" s="148"/>
      <c r="D163" s="262"/>
      <c r="E163" s="183"/>
    </row>
    <row r="164" spans="1:5" x14ac:dyDescent="0.2">
      <c r="A164" s="148"/>
      <c r="B164" s="148"/>
      <c r="C164" s="148"/>
    </row>
    <row r="165" spans="1:5" x14ac:dyDescent="0.2">
      <c r="A165" s="148"/>
      <c r="B165" s="148"/>
      <c r="C165" s="148"/>
      <c r="D165" s="262"/>
      <c r="E165" s="183"/>
    </row>
    <row r="166" spans="1:5" x14ac:dyDescent="0.2">
      <c r="A166" s="148"/>
      <c r="B166" s="148"/>
      <c r="C166" s="148"/>
      <c r="D166" s="262"/>
      <c r="E166" s="263"/>
    </row>
    <row r="167" spans="1:5" ht="22.5" customHeight="1" x14ac:dyDescent="0.2">
      <c r="A167" s="148"/>
      <c r="B167" s="148"/>
      <c r="C167" s="148"/>
      <c r="D167" s="262"/>
      <c r="E167" s="183"/>
    </row>
    <row r="168" spans="1:5" ht="22.5" customHeight="1" x14ac:dyDescent="0.2">
      <c r="A168" s="148"/>
      <c r="B168" s="148"/>
      <c r="C168" s="148"/>
      <c r="D168" s="262"/>
      <c r="E168" s="242"/>
    </row>
    <row r="169" spans="1:5" x14ac:dyDescent="0.2">
      <c r="D169" s="240"/>
      <c r="E169" s="243"/>
    </row>
  </sheetData>
  <mergeCells count="8">
    <mergeCell ref="A156:E156"/>
    <mergeCell ref="B3:G3"/>
    <mergeCell ref="B42:G42"/>
    <mergeCell ref="A1:G1"/>
    <mergeCell ref="B14:G14"/>
    <mergeCell ref="B16:G16"/>
    <mergeCell ref="B27:G27"/>
    <mergeCell ref="B31:G31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7"/>
  <sheetViews>
    <sheetView zoomScaleNormal="100" workbookViewId="0">
      <selection activeCell="G24" sqref="G24"/>
    </sheetView>
  </sheetViews>
  <sheetFormatPr defaultColWidth="11.42578125" defaultRowHeight="12.75" x14ac:dyDescent="0.2"/>
  <cols>
    <col min="1" max="1" width="14" style="233" customWidth="1"/>
    <col min="2" max="2" width="33.85546875" style="234" customWidth="1"/>
    <col min="3" max="3" width="13.140625" style="230" customWidth="1"/>
    <col min="4" max="4" width="12.140625" style="230" customWidth="1"/>
    <col min="5" max="5" width="12.42578125" style="230" customWidth="1"/>
    <col min="6" max="6" width="11.5703125" style="230" customWidth="1"/>
    <col min="7" max="7" width="10.85546875" style="230" customWidth="1"/>
    <col min="8" max="8" width="10.7109375" style="230" customWidth="1"/>
    <col min="9" max="9" width="11.85546875" style="230" customWidth="1"/>
    <col min="10" max="11" width="13.5703125" style="230" customWidth="1"/>
    <col min="12" max="16384" width="11.42578125" style="128"/>
  </cols>
  <sheetData>
    <row r="1" spans="1:11" ht="24" customHeight="1" x14ac:dyDescent="0.2">
      <c r="A1" s="397" t="s">
        <v>173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s="183" customFormat="1" ht="67.5" x14ac:dyDescent="0.2">
      <c r="A2" s="180" t="s">
        <v>174</v>
      </c>
      <c r="B2" s="181" t="s">
        <v>28</v>
      </c>
      <c r="C2" s="182" t="s">
        <v>332</v>
      </c>
      <c r="D2" s="180" t="s">
        <v>175</v>
      </c>
      <c r="E2" s="180" t="s">
        <v>176</v>
      </c>
      <c r="F2" s="180" t="s">
        <v>177</v>
      </c>
      <c r="G2" s="180" t="s">
        <v>178</v>
      </c>
      <c r="H2" s="180" t="s">
        <v>289</v>
      </c>
      <c r="I2" s="346" t="s">
        <v>287</v>
      </c>
      <c r="J2" s="182" t="s">
        <v>300</v>
      </c>
      <c r="K2" s="182" t="s">
        <v>333</v>
      </c>
    </row>
    <row r="3" spans="1:11" ht="25.5" x14ac:dyDescent="0.2">
      <c r="A3" s="184" t="s">
        <v>179</v>
      </c>
      <c r="B3" s="185" t="s">
        <v>180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1:11" s="183" customFormat="1" x14ac:dyDescent="0.2">
      <c r="A4" s="188"/>
      <c r="B4" s="189" t="s">
        <v>181</v>
      </c>
      <c r="K4" s="191"/>
    </row>
    <row r="5" spans="1:11" x14ac:dyDescent="0.2">
      <c r="A5" s="192" t="s">
        <v>182</v>
      </c>
      <c r="B5" s="180" t="s">
        <v>28</v>
      </c>
      <c r="C5" s="128"/>
      <c r="D5" s="128"/>
      <c r="E5" s="128"/>
      <c r="F5" s="128"/>
      <c r="G5" s="128"/>
      <c r="H5" s="128"/>
      <c r="I5" s="128"/>
      <c r="J5" s="128"/>
      <c r="K5" s="194"/>
    </row>
    <row r="6" spans="1:11" s="183" customFormat="1" ht="24" x14ac:dyDescent="0.2">
      <c r="A6" s="195" t="s">
        <v>183</v>
      </c>
      <c r="B6" s="196" t="s">
        <v>184</v>
      </c>
      <c r="C6" s="197"/>
      <c r="D6" s="197"/>
      <c r="E6" s="197"/>
      <c r="F6" s="197"/>
      <c r="G6" s="197"/>
      <c r="H6" s="197"/>
      <c r="J6" s="197"/>
      <c r="K6" s="198"/>
    </row>
    <row r="7" spans="1:11" s="183" customFormat="1" ht="12.75" customHeight="1" x14ac:dyDescent="0.2">
      <c r="A7" s="199" t="s">
        <v>185</v>
      </c>
      <c r="B7" s="200" t="s">
        <v>186</v>
      </c>
      <c r="I7" s="347"/>
      <c r="K7" s="191"/>
    </row>
    <row r="8" spans="1:11" s="183" customFormat="1" x14ac:dyDescent="0.2">
      <c r="A8" s="201">
        <v>3</v>
      </c>
      <c r="B8" s="202" t="s">
        <v>55</v>
      </c>
      <c r="C8" s="203">
        <v>1978190.99</v>
      </c>
      <c r="D8" s="203">
        <v>1395000</v>
      </c>
      <c r="E8" s="203">
        <v>491500</v>
      </c>
      <c r="F8" s="203">
        <v>126602.55</v>
      </c>
      <c r="G8" s="203">
        <v>11000</v>
      </c>
      <c r="H8" s="203">
        <v>18960</v>
      </c>
      <c r="I8" s="204"/>
      <c r="J8" s="204">
        <v>2094860.15</v>
      </c>
      <c r="K8" s="205">
        <v>2094860.15</v>
      </c>
    </row>
    <row r="9" spans="1:11" s="183" customFormat="1" x14ac:dyDescent="0.2">
      <c r="A9" s="206">
        <v>31</v>
      </c>
      <c r="B9" s="200" t="s">
        <v>135</v>
      </c>
      <c r="C9" s="207">
        <v>1586715.51</v>
      </c>
      <c r="D9" s="207">
        <v>1395000</v>
      </c>
      <c r="E9" s="207">
        <v>142641.04</v>
      </c>
      <c r="F9" s="207">
        <v>109302.55</v>
      </c>
      <c r="G9" s="207">
        <f t="shared" ref="G9" si="0">SUM(G10+G11+G12)</f>
        <v>0</v>
      </c>
      <c r="H9" s="207">
        <v>18960</v>
      </c>
      <c r="I9" s="208"/>
      <c r="J9" s="208">
        <v>1697303.59</v>
      </c>
      <c r="K9" s="209">
        <v>1697303.59</v>
      </c>
    </row>
    <row r="10" spans="1:11" x14ac:dyDescent="0.2">
      <c r="A10" s="210">
        <v>311</v>
      </c>
      <c r="B10" s="211" t="s">
        <v>187</v>
      </c>
      <c r="C10" s="212">
        <v>1320000</v>
      </c>
      <c r="D10" s="212">
        <v>1174248.93</v>
      </c>
      <c r="E10" s="212">
        <v>57682.400000000001</v>
      </c>
      <c r="F10" s="212">
        <v>88068.67</v>
      </c>
      <c r="G10" s="213"/>
      <c r="H10" s="212"/>
      <c r="I10" s="296"/>
      <c r="J10" s="214">
        <v>0</v>
      </c>
      <c r="K10" s="215">
        <v>0</v>
      </c>
    </row>
    <row r="11" spans="1:11" x14ac:dyDescent="0.2">
      <c r="A11" s="210">
        <v>312</v>
      </c>
      <c r="B11" s="211" t="s">
        <v>188</v>
      </c>
      <c r="C11" s="212">
        <v>119598.87</v>
      </c>
      <c r="D11" s="212">
        <v>18000</v>
      </c>
      <c r="E11" s="212">
        <v>75936.320000000007</v>
      </c>
      <c r="F11" s="212">
        <v>6702.55</v>
      </c>
      <c r="G11" s="213"/>
      <c r="H11" s="212">
        <v>18960</v>
      </c>
      <c r="I11" s="296"/>
      <c r="J11" s="214">
        <v>0</v>
      </c>
      <c r="K11" s="215">
        <v>0</v>
      </c>
    </row>
    <row r="12" spans="1:11" x14ac:dyDescent="0.2">
      <c r="A12" s="210">
        <v>313</v>
      </c>
      <c r="B12" s="211" t="s">
        <v>189</v>
      </c>
      <c r="C12" s="212">
        <v>217304.72</v>
      </c>
      <c r="D12" s="212">
        <v>193751.07</v>
      </c>
      <c r="E12" s="212">
        <v>9022.32</v>
      </c>
      <c r="F12" s="212">
        <v>14531.33</v>
      </c>
      <c r="G12" s="213"/>
      <c r="H12" s="212"/>
      <c r="I12" s="296"/>
      <c r="J12" s="214">
        <v>0</v>
      </c>
      <c r="K12" s="215">
        <v>0</v>
      </c>
    </row>
    <row r="13" spans="1:11" s="183" customFormat="1" x14ac:dyDescent="0.2">
      <c r="A13" s="206">
        <v>32</v>
      </c>
      <c r="B13" s="200" t="s">
        <v>190</v>
      </c>
      <c r="C13" s="207">
        <v>382840.89</v>
      </c>
      <c r="D13" s="207">
        <v>9000</v>
      </c>
      <c r="E13" s="207">
        <v>345540.89</v>
      </c>
      <c r="F13" s="207">
        <v>17300</v>
      </c>
      <c r="G13" s="207">
        <v>11000</v>
      </c>
      <c r="H13" s="207">
        <f>SUM(H14+H15+H16+H18)</f>
        <v>0</v>
      </c>
      <c r="I13" s="208">
        <f>SUM(I14:I18)</f>
        <v>0</v>
      </c>
      <c r="J13" s="208">
        <v>394238.49</v>
      </c>
      <c r="K13" s="209">
        <v>394238.49</v>
      </c>
    </row>
    <row r="14" spans="1:11" x14ac:dyDescent="0.2">
      <c r="A14" s="210">
        <v>321</v>
      </c>
      <c r="B14" s="211" t="s">
        <v>191</v>
      </c>
      <c r="C14" s="212">
        <v>23700</v>
      </c>
      <c r="D14" s="212"/>
      <c r="E14" s="212">
        <v>23700</v>
      </c>
      <c r="F14" s="212">
        <v>0</v>
      </c>
      <c r="G14" s="212">
        <v>0</v>
      </c>
      <c r="H14" s="212"/>
      <c r="I14" s="296"/>
      <c r="J14" s="214">
        <v>0</v>
      </c>
      <c r="K14" s="215">
        <v>0</v>
      </c>
    </row>
    <row r="15" spans="1:11" x14ac:dyDescent="0.2">
      <c r="A15" s="210">
        <v>322</v>
      </c>
      <c r="B15" s="211" t="s">
        <v>78</v>
      </c>
      <c r="C15" s="212">
        <v>293000</v>
      </c>
      <c r="D15" s="212"/>
      <c r="E15" s="212">
        <v>264700</v>
      </c>
      <c r="F15" s="212">
        <v>17300</v>
      </c>
      <c r="G15" s="212">
        <v>11000</v>
      </c>
      <c r="H15" s="212"/>
      <c r="I15" s="296"/>
      <c r="J15" s="214">
        <v>0</v>
      </c>
      <c r="K15" s="215">
        <v>0</v>
      </c>
    </row>
    <row r="16" spans="1:11" x14ac:dyDescent="0.2">
      <c r="A16" s="210">
        <v>323</v>
      </c>
      <c r="B16" s="211" t="s">
        <v>96</v>
      </c>
      <c r="C16" s="212">
        <v>52950</v>
      </c>
      <c r="D16" s="212">
        <v>9000</v>
      </c>
      <c r="E16" s="212">
        <v>43950</v>
      </c>
      <c r="F16" s="212">
        <v>0</v>
      </c>
      <c r="G16" s="213"/>
      <c r="H16" s="216"/>
      <c r="I16" s="296"/>
      <c r="J16" s="214">
        <v>0</v>
      </c>
      <c r="K16" s="215">
        <v>0</v>
      </c>
    </row>
    <row r="17" spans="1:11" ht="14.25" customHeight="1" x14ac:dyDescent="0.2">
      <c r="A17" s="210">
        <v>324</v>
      </c>
      <c r="B17" s="211" t="s">
        <v>192</v>
      </c>
      <c r="C17" s="212"/>
      <c r="D17" s="212">
        <v>0</v>
      </c>
      <c r="E17" s="212">
        <v>0</v>
      </c>
      <c r="F17" s="212">
        <v>0</v>
      </c>
      <c r="G17" s="212">
        <v>0</v>
      </c>
      <c r="H17" s="213"/>
      <c r="I17" s="213"/>
      <c r="J17" s="214">
        <v>0</v>
      </c>
      <c r="K17" s="215">
        <v>0</v>
      </c>
    </row>
    <row r="18" spans="1:11" s="183" customFormat="1" x14ac:dyDescent="0.2">
      <c r="A18" s="210">
        <v>329</v>
      </c>
      <c r="B18" s="211" t="s">
        <v>123</v>
      </c>
      <c r="C18" s="212">
        <v>13190.89</v>
      </c>
      <c r="D18" s="212"/>
      <c r="E18" s="212">
        <v>13190.89</v>
      </c>
      <c r="F18" s="212">
        <v>0</v>
      </c>
      <c r="G18" s="213"/>
      <c r="H18" s="212"/>
      <c r="I18" s="296"/>
      <c r="J18" s="214">
        <v>0</v>
      </c>
      <c r="K18" s="215">
        <v>0</v>
      </c>
    </row>
    <row r="19" spans="1:11" x14ac:dyDescent="0.2">
      <c r="A19" s="206">
        <v>34</v>
      </c>
      <c r="B19" s="200" t="s">
        <v>193</v>
      </c>
      <c r="C19" s="207">
        <v>3318.07</v>
      </c>
      <c r="D19" s="207">
        <f>SUM(D20)</f>
        <v>0</v>
      </c>
      <c r="E19" s="207">
        <v>3318.07</v>
      </c>
      <c r="F19" s="207">
        <f>SUM(F20)</f>
        <v>0</v>
      </c>
      <c r="G19" s="217"/>
      <c r="H19" s="207"/>
      <c r="I19" s="217"/>
      <c r="J19" s="208">
        <v>3318.07</v>
      </c>
      <c r="K19" s="209">
        <v>3318.07</v>
      </c>
    </row>
    <row r="20" spans="1:11" s="183" customFormat="1" x14ac:dyDescent="0.2">
      <c r="A20" s="210">
        <v>343</v>
      </c>
      <c r="B20" s="211" t="s">
        <v>194</v>
      </c>
      <c r="C20" s="212">
        <v>3318.07</v>
      </c>
      <c r="D20" s="212"/>
      <c r="E20" s="212">
        <v>3318.07</v>
      </c>
      <c r="F20" s="212">
        <v>0</v>
      </c>
      <c r="G20" s="213"/>
      <c r="H20" s="296"/>
      <c r="I20" s="213"/>
      <c r="J20" s="214">
        <v>0</v>
      </c>
      <c r="K20" s="215">
        <v>0</v>
      </c>
    </row>
    <row r="21" spans="1:11" s="183" customFormat="1" x14ac:dyDescent="0.2">
      <c r="A21" s="218">
        <v>31</v>
      </c>
      <c r="B21" s="183" t="s">
        <v>195</v>
      </c>
      <c r="C21" s="207">
        <v>0</v>
      </c>
      <c r="D21" s="207">
        <v>0</v>
      </c>
      <c r="E21" s="217"/>
      <c r="F21" s="217"/>
      <c r="G21" s="217"/>
      <c r="H21" s="217"/>
      <c r="I21" s="217"/>
      <c r="J21" s="190"/>
      <c r="K21" s="191"/>
    </row>
    <row r="22" spans="1:11" x14ac:dyDescent="0.2">
      <c r="A22" s="219">
        <v>311</v>
      </c>
      <c r="B22" s="220" t="s">
        <v>187</v>
      </c>
      <c r="C22" s="212">
        <v>0</v>
      </c>
      <c r="D22" s="212">
        <v>0</v>
      </c>
      <c r="E22" s="217"/>
      <c r="F22" s="217"/>
      <c r="G22" s="217"/>
      <c r="H22" s="217"/>
      <c r="I22" s="217"/>
      <c r="J22" s="190"/>
      <c r="K22" s="191"/>
    </row>
    <row r="23" spans="1:11" ht="25.5" x14ac:dyDescent="0.2">
      <c r="A23" s="201">
        <v>4</v>
      </c>
      <c r="B23" s="202" t="s">
        <v>196</v>
      </c>
      <c r="C23" s="203">
        <v>11397.6</v>
      </c>
      <c r="D23" s="203">
        <f t="shared" ref="D23:F24" si="1">SUM(D24)</f>
        <v>0</v>
      </c>
      <c r="E23" s="203">
        <v>2000</v>
      </c>
      <c r="F23" s="203">
        <f t="shared" si="1"/>
        <v>0</v>
      </c>
      <c r="G23" s="203">
        <v>9397.6</v>
      </c>
      <c r="H23" s="221"/>
      <c r="I23" s="204">
        <f>SUM(I24)</f>
        <v>0</v>
      </c>
      <c r="J23" s="204"/>
      <c r="K23" s="205">
        <f>SUM(K24)</f>
        <v>0</v>
      </c>
    </row>
    <row r="24" spans="1:11" ht="25.5" x14ac:dyDescent="0.2">
      <c r="A24" s="206">
        <v>42</v>
      </c>
      <c r="B24" s="200" t="s">
        <v>197</v>
      </c>
      <c r="C24" s="207">
        <v>11397.6</v>
      </c>
      <c r="D24" s="207">
        <f t="shared" si="1"/>
        <v>0</v>
      </c>
      <c r="E24" s="207">
        <v>20000</v>
      </c>
      <c r="F24" s="207">
        <f t="shared" si="1"/>
        <v>0</v>
      </c>
      <c r="G24" s="207">
        <v>9397.6</v>
      </c>
      <c r="H24" s="217"/>
      <c r="I24" s="207"/>
      <c r="J24" s="208">
        <v>0</v>
      </c>
      <c r="K24" s="209">
        <v>0</v>
      </c>
    </row>
    <row r="25" spans="1:11" s="183" customFormat="1" ht="12.75" customHeight="1" x14ac:dyDescent="0.2">
      <c r="A25" s="210">
        <v>422</v>
      </c>
      <c r="B25" s="211" t="s">
        <v>198</v>
      </c>
      <c r="C25" s="212">
        <v>11397.6</v>
      </c>
      <c r="D25" s="212">
        <v>0</v>
      </c>
      <c r="E25" s="296">
        <v>2000</v>
      </c>
      <c r="F25" s="212">
        <v>0</v>
      </c>
      <c r="G25" s="212">
        <v>9397.6</v>
      </c>
      <c r="H25" s="212">
        <v>0</v>
      </c>
      <c r="I25" s="296"/>
      <c r="J25" s="214">
        <v>0</v>
      </c>
      <c r="K25" s="215">
        <v>0</v>
      </c>
    </row>
    <row r="26" spans="1:11" s="183" customFormat="1" x14ac:dyDescent="0.2">
      <c r="A26" s="210"/>
      <c r="B26" s="211"/>
      <c r="C26" s="213"/>
      <c r="D26" s="213"/>
      <c r="E26" s="213"/>
      <c r="F26" s="213"/>
      <c r="G26" s="213"/>
      <c r="H26" s="213"/>
      <c r="I26" s="213"/>
      <c r="J26" s="193"/>
      <c r="K26" s="194"/>
    </row>
    <row r="27" spans="1:11" s="183" customFormat="1" x14ac:dyDescent="0.2">
      <c r="A27" s="222"/>
      <c r="B27" s="223" t="s">
        <v>199</v>
      </c>
      <c r="C27" s="224">
        <v>2054460.15</v>
      </c>
      <c r="D27" s="224">
        <f t="shared" ref="D27:H27" si="2">SUM(D8+D23)</f>
        <v>1395000</v>
      </c>
      <c r="E27" s="224">
        <f t="shared" si="2"/>
        <v>493500</v>
      </c>
      <c r="F27" s="224">
        <f t="shared" si="2"/>
        <v>126602.55</v>
      </c>
      <c r="G27" s="224">
        <f t="shared" si="2"/>
        <v>20397.599999999999</v>
      </c>
      <c r="H27" s="224">
        <f t="shared" si="2"/>
        <v>18960</v>
      </c>
      <c r="I27" s="225">
        <f>SUM(I8+I23)</f>
        <v>0</v>
      </c>
      <c r="J27" s="225">
        <f>SUM(J8+J23)</f>
        <v>2094860.15</v>
      </c>
      <c r="K27" s="226">
        <f>SUM(K8+K23)</f>
        <v>2094860.15</v>
      </c>
    </row>
    <row r="28" spans="1:11" x14ac:dyDescent="0.2">
      <c r="A28" s="227"/>
      <c r="B28" s="200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11" x14ac:dyDescent="0.2">
      <c r="A29" s="228" t="s">
        <v>200</v>
      </c>
      <c r="B29" s="229">
        <f>SUM(D27+E27+F27+G27+H27+I27)</f>
        <v>2054460.1500000001</v>
      </c>
      <c r="D29" s="128"/>
      <c r="E29" s="128"/>
      <c r="F29" s="128"/>
      <c r="G29" s="128"/>
      <c r="H29" s="128"/>
      <c r="I29" s="128"/>
      <c r="J29" s="128"/>
      <c r="K29" s="128"/>
    </row>
    <row r="30" spans="1:11" x14ac:dyDescent="0.2">
      <c r="A30" s="179"/>
      <c r="B30" s="211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">
      <c r="A31" s="231"/>
      <c r="B31" s="211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s="183" customFormat="1" ht="12.75" customHeight="1" x14ac:dyDescent="0.2">
      <c r="A32" s="232"/>
      <c r="B32" s="200"/>
    </row>
    <row r="33" spans="1:11" s="183" customFormat="1" x14ac:dyDescent="0.2">
      <c r="A33" s="231"/>
      <c r="B33" s="211" t="s">
        <v>308</v>
      </c>
      <c r="E33" s="128" t="s">
        <v>157</v>
      </c>
      <c r="H33" s="183" t="s">
        <v>201</v>
      </c>
    </row>
    <row r="34" spans="1:11" s="183" customFormat="1" x14ac:dyDescent="0.2">
      <c r="A34" s="231"/>
      <c r="B34" s="200"/>
      <c r="H34" s="183" t="s">
        <v>202</v>
      </c>
    </row>
    <row r="35" spans="1:11" x14ac:dyDescent="0.2">
      <c r="A35" s="179"/>
      <c r="B35" s="211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">
      <c r="A36" s="179"/>
      <c r="B36" s="211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">
      <c r="A37" s="179"/>
      <c r="B37" s="211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183" customFormat="1" x14ac:dyDescent="0.2">
      <c r="A38" s="231"/>
      <c r="B38" s="200"/>
    </row>
    <row r="39" spans="1:11" x14ac:dyDescent="0.2">
      <c r="A39" s="179"/>
      <c r="B39" s="211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x14ac:dyDescent="0.2">
      <c r="A40" s="179"/>
      <c r="B40" s="211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x14ac:dyDescent="0.2">
      <c r="A41" s="179"/>
      <c r="B41" s="211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x14ac:dyDescent="0.2">
      <c r="A42" s="179"/>
      <c r="B42" s="211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183" customFormat="1" x14ac:dyDescent="0.2">
      <c r="A43" s="231"/>
      <c r="B43" s="200"/>
    </row>
    <row r="44" spans="1:11" x14ac:dyDescent="0.2">
      <c r="A44" s="179"/>
      <c r="B44" s="211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x14ac:dyDescent="0.2">
      <c r="A45" s="231"/>
      <c r="B45" s="211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183" customFormat="1" ht="12.75" customHeight="1" x14ac:dyDescent="0.2">
      <c r="A46" s="232"/>
      <c r="B46" s="200"/>
    </row>
    <row r="47" spans="1:11" s="183" customFormat="1" x14ac:dyDescent="0.2">
      <c r="A47" s="231"/>
      <c r="B47" s="200"/>
    </row>
    <row r="48" spans="1:11" s="183" customFormat="1" x14ac:dyDescent="0.2">
      <c r="A48" s="231"/>
      <c r="B48" s="200"/>
    </row>
    <row r="49" spans="1:11" x14ac:dyDescent="0.2">
      <c r="A49" s="179"/>
      <c r="B49" s="211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x14ac:dyDescent="0.2">
      <c r="A50" s="179"/>
      <c r="B50" s="211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 x14ac:dyDescent="0.2">
      <c r="A51" s="179"/>
      <c r="B51" s="211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 s="183" customFormat="1" x14ac:dyDescent="0.2">
      <c r="A52" s="231"/>
      <c r="B52" s="200"/>
    </row>
    <row r="53" spans="1:11" x14ac:dyDescent="0.2">
      <c r="A53" s="179"/>
      <c r="B53" s="211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1" x14ac:dyDescent="0.2">
      <c r="A54" s="179"/>
      <c r="B54" s="211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1:11" x14ac:dyDescent="0.2">
      <c r="A55" s="179"/>
      <c r="B55" s="211"/>
      <c r="C55" s="128"/>
      <c r="D55" s="128"/>
      <c r="E55" s="128"/>
      <c r="F55" s="128"/>
      <c r="G55" s="128"/>
      <c r="H55" s="128"/>
      <c r="I55" s="128"/>
      <c r="J55" s="128"/>
      <c r="K55" s="128"/>
    </row>
    <row r="56" spans="1:11" x14ac:dyDescent="0.2">
      <c r="A56" s="179"/>
      <c r="B56" s="211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1" s="183" customFormat="1" x14ac:dyDescent="0.2">
      <c r="A57" s="231"/>
      <c r="B57" s="200"/>
    </row>
    <row r="58" spans="1:11" x14ac:dyDescent="0.2">
      <c r="A58" s="179"/>
      <c r="B58" s="211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11" x14ac:dyDescent="0.2">
      <c r="A59" s="231"/>
      <c r="B59" s="211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s="183" customFormat="1" ht="12.75" customHeight="1" x14ac:dyDescent="0.2">
      <c r="A60" s="232"/>
      <c r="B60" s="200"/>
    </row>
    <row r="61" spans="1:11" s="183" customFormat="1" x14ac:dyDescent="0.2">
      <c r="A61" s="231"/>
      <c r="B61" s="200"/>
    </row>
    <row r="62" spans="1:11" s="183" customFormat="1" x14ac:dyDescent="0.2">
      <c r="A62" s="231"/>
      <c r="B62" s="200"/>
    </row>
    <row r="63" spans="1:11" x14ac:dyDescent="0.2">
      <c r="A63" s="179"/>
      <c r="B63" s="211"/>
      <c r="C63" s="128"/>
      <c r="D63" s="128"/>
      <c r="E63" s="128"/>
      <c r="F63" s="128"/>
      <c r="G63" s="128"/>
      <c r="H63" s="128"/>
      <c r="I63" s="128"/>
      <c r="J63" s="128"/>
      <c r="K63" s="128"/>
    </row>
    <row r="64" spans="1:11" x14ac:dyDescent="0.2">
      <c r="A64" s="179"/>
      <c r="B64" s="211"/>
      <c r="C64" s="128"/>
      <c r="D64" s="128"/>
      <c r="E64" s="128"/>
      <c r="F64" s="128"/>
      <c r="G64" s="128"/>
      <c r="H64" s="128"/>
      <c r="I64" s="128"/>
      <c r="J64" s="128"/>
      <c r="K64" s="128"/>
    </row>
    <row r="65" spans="1:11" x14ac:dyDescent="0.2">
      <c r="A65" s="179"/>
      <c r="B65" s="211"/>
      <c r="C65" s="128"/>
      <c r="D65" s="128"/>
      <c r="E65" s="128"/>
      <c r="F65" s="128"/>
      <c r="G65" s="128"/>
      <c r="H65" s="128"/>
      <c r="I65" s="128"/>
      <c r="J65" s="128"/>
      <c r="K65" s="128"/>
    </row>
    <row r="66" spans="1:11" s="183" customFormat="1" x14ac:dyDescent="0.2">
      <c r="A66" s="231"/>
      <c r="B66" s="200"/>
    </row>
    <row r="67" spans="1:11" x14ac:dyDescent="0.2">
      <c r="A67" s="179"/>
      <c r="B67" s="211"/>
      <c r="C67" s="128"/>
      <c r="D67" s="128"/>
      <c r="E67" s="128"/>
      <c r="F67" s="128"/>
      <c r="G67" s="128"/>
      <c r="H67" s="128"/>
      <c r="I67" s="128"/>
      <c r="J67" s="128"/>
      <c r="K67" s="128"/>
    </row>
    <row r="68" spans="1:11" x14ac:dyDescent="0.2">
      <c r="A68" s="179"/>
      <c r="B68" s="211"/>
      <c r="C68" s="128"/>
      <c r="D68" s="128"/>
      <c r="E68" s="128"/>
      <c r="F68" s="128"/>
      <c r="G68" s="128"/>
      <c r="H68" s="128"/>
      <c r="I68" s="128"/>
      <c r="J68" s="128"/>
      <c r="K68" s="128"/>
    </row>
    <row r="69" spans="1:11" x14ac:dyDescent="0.2">
      <c r="A69" s="179"/>
      <c r="B69" s="211"/>
      <c r="C69" s="128"/>
      <c r="D69" s="128"/>
      <c r="E69" s="128"/>
      <c r="F69" s="128"/>
      <c r="G69" s="128"/>
      <c r="H69" s="128"/>
      <c r="I69" s="128"/>
      <c r="J69" s="128"/>
      <c r="K69" s="128"/>
    </row>
    <row r="70" spans="1:11" x14ac:dyDescent="0.2">
      <c r="A70" s="179"/>
      <c r="B70" s="211"/>
      <c r="C70" s="128"/>
      <c r="D70" s="128"/>
      <c r="E70" s="128"/>
      <c r="F70" s="128"/>
      <c r="G70" s="128"/>
      <c r="H70" s="128"/>
      <c r="I70" s="128"/>
      <c r="J70" s="128"/>
      <c r="K70" s="128"/>
    </row>
    <row r="71" spans="1:11" s="183" customFormat="1" x14ac:dyDescent="0.2">
      <c r="A71" s="231"/>
      <c r="B71" s="200"/>
    </row>
    <row r="72" spans="1:11" x14ac:dyDescent="0.2">
      <c r="A72" s="179"/>
      <c r="B72" s="211"/>
      <c r="C72" s="128"/>
      <c r="D72" s="128"/>
      <c r="E72" s="128"/>
      <c r="F72" s="128"/>
      <c r="G72" s="128"/>
      <c r="H72" s="128"/>
      <c r="I72" s="128"/>
      <c r="J72" s="128"/>
      <c r="K72" s="128"/>
    </row>
    <row r="73" spans="1:11" x14ac:dyDescent="0.2">
      <c r="A73" s="231"/>
      <c r="B73" s="211"/>
      <c r="C73" s="128"/>
      <c r="D73" s="128"/>
      <c r="E73" s="128"/>
      <c r="F73" s="128"/>
      <c r="G73" s="128"/>
      <c r="H73" s="128"/>
      <c r="I73" s="128"/>
      <c r="J73" s="128"/>
      <c r="K73" s="128"/>
    </row>
    <row r="74" spans="1:11" s="183" customFormat="1" x14ac:dyDescent="0.2">
      <c r="A74" s="232"/>
      <c r="B74" s="200"/>
    </row>
    <row r="75" spans="1:11" s="183" customFormat="1" x14ac:dyDescent="0.2">
      <c r="A75" s="231"/>
      <c r="B75" s="200"/>
    </row>
    <row r="76" spans="1:11" s="183" customFormat="1" x14ac:dyDescent="0.2">
      <c r="A76" s="231"/>
      <c r="B76" s="200"/>
    </row>
    <row r="77" spans="1:11" x14ac:dyDescent="0.2">
      <c r="A77" s="179"/>
      <c r="B77" s="211"/>
      <c r="C77" s="128"/>
      <c r="D77" s="128"/>
      <c r="E77" s="128"/>
      <c r="F77" s="128"/>
      <c r="G77" s="128"/>
      <c r="H77" s="128"/>
      <c r="I77" s="128"/>
      <c r="J77" s="128"/>
      <c r="K77" s="128"/>
    </row>
    <row r="78" spans="1:11" x14ac:dyDescent="0.2">
      <c r="A78" s="179"/>
      <c r="B78" s="211"/>
      <c r="C78" s="128"/>
      <c r="D78" s="128"/>
      <c r="E78" s="128"/>
      <c r="F78" s="128"/>
      <c r="G78" s="128"/>
      <c r="H78" s="128"/>
      <c r="I78" s="128"/>
      <c r="J78" s="128"/>
      <c r="K78" s="128"/>
    </row>
    <row r="79" spans="1:11" x14ac:dyDescent="0.2">
      <c r="A79" s="179"/>
      <c r="B79" s="211"/>
      <c r="C79" s="128"/>
      <c r="D79" s="128"/>
      <c r="E79" s="128"/>
      <c r="F79" s="128"/>
      <c r="G79" s="128"/>
      <c r="H79" s="128"/>
      <c r="I79" s="128"/>
      <c r="J79" s="128"/>
      <c r="K79" s="128"/>
    </row>
    <row r="80" spans="1:11" s="183" customFormat="1" x14ac:dyDescent="0.2">
      <c r="A80" s="231"/>
      <c r="B80" s="200"/>
    </row>
    <row r="81" spans="1:11" x14ac:dyDescent="0.2">
      <c r="A81" s="179"/>
      <c r="B81" s="211"/>
      <c r="C81" s="128"/>
      <c r="D81" s="128"/>
      <c r="E81" s="128"/>
      <c r="F81" s="128"/>
      <c r="G81" s="128"/>
      <c r="H81" s="128"/>
      <c r="I81" s="128"/>
      <c r="J81" s="128"/>
      <c r="K81" s="128"/>
    </row>
    <row r="82" spans="1:11" x14ac:dyDescent="0.2">
      <c r="A82" s="179"/>
      <c r="B82" s="211"/>
      <c r="C82" s="128"/>
      <c r="D82" s="128"/>
      <c r="E82" s="128"/>
      <c r="F82" s="128"/>
      <c r="G82" s="128"/>
      <c r="H82" s="128"/>
      <c r="I82" s="128"/>
      <c r="J82" s="128"/>
      <c r="K82" s="128"/>
    </row>
    <row r="83" spans="1:11" x14ac:dyDescent="0.2">
      <c r="A83" s="179"/>
      <c r="B83" s="211"/>
      <c r="C83" s="128"/>
      <c r="D83" s="128"/>
      <c r="E83" s="128"/>
      <c r="F83" s="128"/>
      <c r="G83" s="128"/>
      <c r="H83" s="128"/>
      <c r="I83" s="128"/>
      <c r="J83" s="128"/>
      <c r="K83" s="128"/>
    </row>
    <row r="84" spans="1:11" x14ac:dyDescent="0.2">
      <c r="A84" s="179"/>
      <c r="B84" s="211"/>
      <c r="C84" s="128"/>
      <c r="D84" s="128"/>
      <c r="E84" s="128"/>
      <c r="F84" s="128"/>
      <c r="G84" s="128"/>
      <c r="H84" s="128"/>
      <c r="I84" s="128"/>
      <c r="J84" s="128"/>
      <c r="K84" s="128"/>
    </row>
    <row r="85" spans="1:11" s="183" customFormat="1" x14ac:dyDescent="0.2">
      <c r="A85" s="231"/>
      <c r="B85" s="200"/>
    </row>
    <row r="86" spans="1:11" x14ac:dyDescent="0.2">
      <c r="A86" s="179"/>
      <c r="B86" s="211"/>
      <c r="C86" s="128"/>
      <c r="D86" s="128"/>
      <c r="E86" s="128"/>
      <c r="F86" s="128"/>
      <c r="G86" s="128"/>
      <c r="H86" s="128"/>
      <c r="I86" s="128"/>
      <c r="J86" s="128"/>
      <c r="K86" s="128"/>
    </row>
    <row r="87" spans="1:11" s="183" customFormat="1" x14ac:dyDescent="0.2">
      <c r="A87" s="231"/>
      <c r="B87" s="200"/>
    </row>
    <row r="88" spans="1:11" s="183" customFormat="1" x14ac:dyDescent="0.2">
      <c r="A88" s="231"/>
      <c r="B88" s="200"/>
    </row>
    <row r="89" spans="1:11" x14ac:dyDescent="0.2">
      <c r="A89" s="179"/>
      <c r="B89" s="211"/>
      <c r="C89" s="128"/>
      <c r="D89" s="128"/>
      <c r="E89" s="128"/>
      <c r="F89" s="128"/>
      <c r="G89" s="128"/>
      <c r="H89" s="128"/>
      <c r="I89" s="128"/>
      <c r="J89" s="128"/>
      <c r="K89" s="128"/>
    </row>
    <row r="90" spans="1:11" x14ac:dyDescent="0.2">
      <c r="A90" s="179"/>
      <c r="B90" s="211"/>
      <c r="C90" s="128"/>
      <c r="D90" s="128"/>
      <c r="E90" s="128"/>
      <c r="F90" s="128"/>
      <c r="G90" s="128"/>
      <c r="H90" s="128"/>
      <c r="I90" s="128"/>
      <c r="J90" s="128"/>
      <c r="K90" s="128"/>
    </row>
    <row r="91" spans="1:11" x14ac:dyDescent="0.2">
      <c r="A91" s="231"/>
      <c r="B91" s="211"/>
      <c r="C91" s="128"/>
      <c r="D91" s="128"/>
      <c r="E91" s="128"/>
      <c r="F91" s="128"/>
      <c r="G91" s="128"/>
      <c r="H91" s="128"/>
      <c r="I91" s="128"/>
      <c r="J91" s="128"/>
      <c r="K91" s="128"/>
    </row>
    <row r="92" spans="1:11" s="183" customFormat="1" ht="12.75" customHeight="1" x14ac:dyDescent="0.2">
      <c r="A92" s="232"/>
      <c r="B92" s="200"/>
    </row>
    <row r="93" spans="1:11" s="183" customFormat="1" x14ac:dyDescent="0.2">
      <c r="A93" s="231"/>
      <c r="B93" s="200"/>
    </row>
    <row r="94" spans="1:11" s="183" customFormat="1" x14ac:dyDescent="0.2">
      <c r="A94" s="231"/>
      <c r="B94" s="200"/>
    </row>
    <row r="95" spans="1:11" x14ac:dyDescent="0.2">
      <c r="A95" s="179"/>
      <c r="B95" s="211"/>
      <c r="C95" s="128"/>
      <c r="D95" s="128"/>
      <c r="E95" s="128"/>
      <c r="F95" s="128"/>
      <c r="G95" s="128"/>
      <c r="H95" s="128"/>
      <c r="I95" s="128"/>
      <c r="J95" s="128"/>
      <c r="K95" s="128"/>
    </row>
    <row r="96" spans="1:11" x14ac:dyDescent="0.2">
      <c r="A96" s="179"/>
      <c r="B96" s="211"/>
      <c r="C96" s="128"/>
      <c r="D96" s="128"/>
      <c r="E96" s="128"/>
      <c r="F96" s="128"/>
      <c r="G96" s="128"/>
      <c r="H96" s="128"/>
      <c r="I96" s="128"/>
      <c r="J96" s="128"/>
      <c r="K96" s="128"/>
    </row>
    <row r="97" spans="1:11" x14ac:dyDescent="0.2">
      <c r="A97" s="179"/>
      <c r="B97" s="211"/>
      <c r="C97" s="128"/>
      <c r="D97" s="128"/>
      <c r="E97" s="128"/>
      <c r="F97" s="128"/>
      <c r="G97" s="128"/>
      <c r="H97" s="128"/>
      <c r="I97" s="128"/>
      <c r="J97" s="128"/>
      <c r="K97" s="128"/>
    </row>
    <row r="98" spans="1:11" s="183" customFormat="1" x14ac:dyDescent="0.2">
      <c r="A98" s="231"/>
      <c r="B98" s="200"/>
    </row>
    <row r="99" spans="1:11" x14ac:dyDescent="0.2">
      <c r="A99" s="179"/>
      <c r="B99" s="211"/>
      <c r="C99" s="128"/>
      <c r="D99" s="128"/>
      <c r="E99" s="128"/>
      <c r="F99" s="128"/>
      <c r="G99" s="128"/>
      <c r="H99" s="128"/>
      <c r="I99" s="128"/>
      <c r="J99" s="128"/>
      <c r="K99" s="128"/>
    </row>
    <row r="100" spans="1:11" x14ac:dyDescent="0.2">
      <c r="A100" s="179"/>
      <c r="B100" s="211"/>
      <c r="C100" s="128"/>
      <c r="D100" s="128"/>
      <c r="E100" s="128"/>
      <c r="F100" s="128"/>
      <c r="G100" s="128"/>
      <c r="H100" s="128"/>
      <c r="I100" s="128"/>
      <c r="J100" s="128"/>
      <c r="K100" s="128"/>
    </row>
    <row r="101" spans="1:11" x14ac:dyDescent="0.2">
      <c r="A101" s="179"/>
      <c r="B101" s="211"/>
      <c r="C101" s="128"/>
      <c r="D101" s="128"/>
      <c r="E101" s="128"/>
      <c r="F101" s="128"/>
      <c r="G101" s="128"/>
      <c r="H101" s="128"/>
      <c r="I101" s="128"/>
      <c r="J101" s="128"/>
      <c r="K101" s="128"/>
    </row>
    <row r="102" spans="1:11" x14ac:dyDescent="0.2">
      <c r="A102" s="179"/>
      <c r="B102" s="211"/>
      <c r="C102" s="128"/>
      <c r="D102" s="128"/>
      <c r="E102" s="128"/>
      <c r="F102" s="128"/>
      <c r="G102" s="128"/>
      <c r="H102" s="128"/>
      <c r="I102" s="128"/>
      <c r="J102" s="128"/>
      <c r="K102" s="128"/>
    </row>
    <row r="103" spans="1:11" s="183" customFormat="1" x14ac:dyDescent="0.2">
      <c r="A103" s="231"/>
      <c r="B103" s="200"/>
    </row>
    <row r="104" spans="1:11" x14ac:dyDescent="0.2">
      <c r="A104" s="179"/>
      <c r="B104" s="211"/>
      <c r="C104" s="128"/>
      <c r="D104" s="128"/>
      <c r="E104" s="128"/>
      <c r="F104" s="128"/>
      <c r="G104" s="128"/>
      <c r="H104" s="128"/>
      <c r="I104" s="128"/>
      <c r="J104" s="128"/>
      <c r="K104" s="128"/>
    </row>
    <row r="105" spans="1:11" s="183" customFormat="1" x14ac:dyDescent="0.2">
      <c r="A105" s="231"/>
      <c r="B105" s="200"/>
    </row>
    <row r="106" spans="1:11" x14ac:dyDescent="0.2">
      <c r="A106" s="179"/>
      <c r="B106" s="211"/>
      <c r="C106" s="128"/>
      <c r="D106" s="128"/>
      <c r="E106" s="128"/>
      <c r="F106" s="128"/>
      <c r="G106" s="128"/>
      <c r="H106" s="128"/>
      <c r="I106" s="128"/>
      <c r="J106" s="128"/>
      <c r="K106" s="128"/>
    </row>
    <row r="107" spans="1:11" s="183" customFormat="1" x14ac:dyDescent="0.2">
      <c r="A107" s="231"/>
      <c r="B107" s="200"/>
    </row>
    <row r="108" spans="1:11" s="183" customFormat="1" x14ac:dyDescent="0.2">
      <c r="A108" s="231"/>
      <c r="B108" s="200"/>
    </row>
    <row r="109" spans="1:11" ht="12.75" customHeight="1" x14ac:dyDescent="0.2">
      <c r="A109" s="179"/>
      <c r="B109" s="211"/>
      <c r="C109" s="128"/>
      <c r="D109" s="128"/>
      <c r="E109" s="128"/>
      <c r="F109" s="128"/>
      <c r="G109" s="128"/>
      <c r="H109" s="128"/>
      <c r="I109" s="128"/>
      <c r="J109" s="128"/>
      <c r="K109" s="128"/>
    </row>
    <row r="110" spans="1:11" x14ac:dyDescent="0.2">
      <c r="A110" s="179"/>
      <c r="B110" s="211"/>
      <c r="C110" s="128"/>
      <c r="D110" s="128"/>
      <c r="E110" s="128"/>
      <c r="F110" s="128"/>
      <c r="G110" s="128"/>
      <c r="H110" s="128"/>
      <c r="I110" s="128"/>
      <c r="J110" s="128"/>
      <c r="K110" s="128"/>
    </row>
    <row r="111" spans="1:11" x14ac:dyDescent="0.2">
      <c r="A111" s="231"/>
      <c r="B111" s="211"/>
      <c r="C111" s="128"/>
      <c r="D111" s="128"/>
      <c r="E111" s="128"/>
      <c r="F111" s="128"/>
      <c r="G111" s="128"/>
      <c r="H111" s="128"/>
      <c r="I111" s="128"/>
      <c r="J111" s="128"/>
      <c r="K111" s="128"/>
    </row>
    <row r="112" spans="1:11" s="183" customFormat="1" x14ac:dyDescent="0.2">
      <c r="A112" s="232"/>
      <c r="B112" s="200"/>
    </row>
    <row r="113" spans="1:11" s="183" customFormat="1" x14ac:dyDescent="0.2">
      <c r="A113" s="231"/>
      <c r="B113" s="200"/>
    </row>
    <row r="114" spans="1:11" s="183" customFormat="1" x14ac:dyDescent="0.2">
      <c r="A114" s="231"/>
      <c r="B114" s="200"/>
    </row>
    <row r="115" spans="1:11" x14ac:dyDescent="0.2">
      <c r="A115" s="179"/>
      <c r="B115" s="211"/>
      <c r="C115" s="128"/>
      <c r="D115" s="128"/>
      <c r="E115" s="128"/>
      <c r="F115" s="128"/>
      <c r="G115" s="128"/>
      <c r="H115" s="128"/>
      <c r="I115" s="128"/>
      <c r="J115" s="128"/>
      <c r="K115" s="128"/>
    </row>
    <row r="116" spans="1:11" x14ac:dyDescent="0.2">
      <c r="A116" s="179"/>
      <c r="B116" s="211"/>
      <c r="C116" s="128"/>
      <c r="D116" s="128"/>
      <c r="E116" s="128"/>
      <c r="F116" s="128"/>
      <c r="G116" s="128"/>
      <c r="H116" s="128"/>
      <c r="I116" s="128"/>
      <c r="J116" s="128"/>
      <c r="K116" s="128"/>
    </row>
    <row r="117" spans="1:11" x14ac:dyDescent="0.2">
      <c r="A117" s="179"/>
      <c r="B117" s="211"/>
      <c r="C117" s="128"/>
      <c r="D117" s="128"/>
      <c r="E117" s="128"/>
      <c r="F117" s="128"/>
      <c r="G117" s="128"/>
      <c r="H117" s="128"/>
      <c r="I117" s="128"/>
      <c r="J117" s="128"/>
      <c r="K117" s="128"/>
    </row>
    <row r="118" spans="1:11" s="183" customFormat="1" x14ac:dyDescent="0.2">
      <c r="A118" s="231"/>
      <c r="B118" s="200"/>
    </row>
    <row r="119" spans="1:11" x14ac:dyDescent="0.2">
      <c r="A119" s="179"/>
      <c r="B119" s="211"/>
      <c r="C119" s="128"/>
      <c r="D119" s="128"/>
      <c r="E119" s="128"/>
      <c r="F119" s="128"/>
      <c r="G119" s="128"/>
      <c r="H119" s="128"/>
      <c r="I119" s="128"/>
      <c r="J119" s="128"/>
      <c r="K119" s="128"/>
    </row>
    <row r="120" spans="1:11" x14ac:dyDescent="0.2">
      <c r="A120" s="179"/>
      <c r="B120" s="211"/>
      <c r="C120" s="128"/>
      <c r="D120" s="128"/>
      <c r="E120" s="128"/>
      <c r="F120" s="128"/>
      <c r="G120" s="128"/>
      <c r="H120" s="128"/>
      <c r="I120" s="128"/>
      <c r="J120" s="128"/>
      <c r="K120" s="128"/>
    </row>
    <row r="121" spans="1:11" x14ac:dyDescent="0.2">
      <c r="A121" s="179"/>
      <c r="B121" s="211"/>
      <c r="C121" s="128"/>
      <c r="D121" s="128"/>
      <c r="E121" s="128"/>
      <c r="F121" s="128"/>
      <c r="G121" s="128"/>
      <c r="H121" s="128"/>
      <c r="I121" s="128"/>
      <c r="J121" s="128"/>
      <c r="K121" s="128"/>
    </row>
    <row r="122" spans="1:11" x14ac:dyDescent="0.2">
      <c r="A122" s="179"/>
      <c r="B122" s="211"/>
      <c r="C122" s="128"/>
      <c r="D122" s="128"/>
      <c r="E122" s="128"/>
      <c r="F122" s="128"/>
      <c r="G122" s="128"/>
      <c r="H122" s="128"/>
      <c r="I122" s="128"/>
      <c r="J122" s="128"/>
      <c r="K122" s="128"/>
    </row>
    <row r="123" spans="1:11" s="183" customFormat="1" x14ac:dyDescent="0.2">
      <c r="A123" s="231"/>
      <c r="B123" s="200"/>
    </row>
    <row r="124" spans="1:11" x14ac:dyDescent="0.2">
      <c r="A124" s="179"/>
      <c r="B124" s="211"/>
      <c r="C124" s="128"/>
      <c r="D124" s="128"/>
      <c r="E124" s="128"/>
      <c r="F124" s="128"/>
      <c r="G124" s="128"/>
      <c r="H124" s="128"/>
      <c r="I124" s="128"/>
      <c r="J124" s="128"/>
      <c r="K124" s="128"/>
    </row>
    <row r="125" spans="1:11" s="183" customFormat="1" x14ac:dyDescent="0.2">
      <c r="A125" s="231"/>
      <c r="B125" s="200"/>
    </row>
    <row r="126" spans="1:11" s="183" customFormat="1" x14ac:dyDescent="0.2">
      <c r="A126" s="231"/>
      <c r="B126" s="200"/>
    </row>
    <row r="127" spans="1:11" x14ac:dyDescent="0.2">
      <c r="A127" s="179"/>
      <c r="B127" s="211"/>
      <c r="C127" s="128"/>
      <c r="D127" s="128"/>
      <c r="E127" s="128"/>
      <c r="F127" s="128"/>
      <c r="G127" s="128"/>
      <c r="H127" s="128"/>
      <c r="I127" s="128"/>
      <c r="J127" s="128"/>
      <c r="K127" s="128"/>
    </row>
    <row r="128" spans="1:11" s="183" customFormat="1" x14ac:dyDescent="0.2">
      <c r="A128" s="231"/>
      <c r="B128" s="200"/>
    </row>
    <row r="129" spans="1:11" x14ac:dyDescent="0.2">
      <c r="A129" s="179"/>
      <c r="B129" s="211"/>
      <c r="C129" s="128"/>
      <c r="D129" s="128"/>
      <c r="E129" s="128"/>
      <c r="F129" s="128"/>
      <c r="G129" s="128"/>
      <c r="H129" s="128"/>
      <c r="I129" s="128"/>
      <c r="J129" s="128"/>
      <c r="K129" s="128"/>
    </row>
    <row r="130" spans="1:11" x14ac:dyDescent="0.2">
      <c r="A130" s="179"/>
      <c r="B130" s="211"/>
      <c r="C130" s="128"/>
      <c r="D130" s="128"/>
      <c r="E130" s="128"/>
      <c r="F130" s="128"/>
      <c r="G130" s="128"/>
      <c r="H130" s="128"/>
      <c r="I130" s="128"/>
      <c r="J130" s="128"/>
      <c r="K130" s="128"/>
    </row>
    <row r="131" spans="1:11" x14ac:dyDescent="0.2">
      <c r="A131" s="231"/>
      <c r="B131" s="211"/>
      <c r="C131" s="128"/>
      <c r="D131" s="128"/>
      <c r="E131" s="128"/>
      <c r="F131" s="128"/>
      <c r="G131" s="128"/>
      <c r="H131" s="128"/>
      <c r="I131" s="128"/>
      <c r="J131" s="128"/>
      <c r="K131" s="128"/>
    </row>
    <row r="132" spans="1:11" x14ac:dyDescent="0.2">
      <c r="A132" s="231"/>
      <c r="B132" s="211"/>
      <c r="C132" s="128"/>
      <c r="D132" s="128"/>
      <c r="E132" s="128"/>
      <c r="F132" s="128"/>
      <c r="G132" s="128"/>
      <c r="H132" s="128"/>
      <c r="I132" s="128"/>
      <c r="J132" s="128"/>
      <c r="K132" s="128"/>
    </row>
    <row r="133" spans="1:11" x14ac:dyDescent="0.2">
      <c r="A133" s="231"/>
      <c r="B133" s="211"/>
      <c r="C133" s="128"/>
      <c r="D133" s="128"/>
      <c r="E133" s="128"/>
      <c r="F133" s="128"/>
      <c r="G133" s="128"/>
      <c r="H133" s="128"/>
      <c r="I133" s="128"/>
      <c r="J133" s="128"/>
      <c r="K133" s="128"/>
    </row>
    <row r="134" spans="1:11" x14ac:dyDescent="0.2">
      <c r="A134" s="231"/>
      <c r="B134" s="211"/>
      <c r="C134" s="128"/>
      <c r="D134" s="128"/>
      <c r="E134" s="128"/>
      <c r="F134" s="128"/>
      <c r="G134" s="128"/>
      <c r="H134" s="128"/>
      <c r="I134" s="128"/>
      <c r="J134" s="128"/>
      <c r="K134" s="128"/>
    </row>
    <row r="135" spans="1:11" x14ac:dyDescent="0.2">
      <c r="A135" s="231"/>
      <c r="B135" s="211"/>
      <c r="C135" s="128"/>
      <c r="D135" s="128"/>
      <c r="E135" s="128"/>
      <c r="F135" s="128"/>
      <c r="G135" s="128"/>
      <c r="H135" s="128"/>
      <c r="I135" s="128"/>
      <c r="J135" s="128"/>
      <c r="K135" s="128"/>
    </row>
    <row r="136" spans="1:11" x14ac:dyDescent="0.2">
      <c r="A136" s="231"/>
      <c r="B136" s="211"/>
      <c r="C136" s="128"/>
      <c r="D136" s="128"/>
      <c r="E136" s="128"/>
      <c r="F136" s="128"/>
      <c r="G136" s="128"/>
      <c r="H136" s="128"/>
      <c r="I136" s="128"/>
      <c r="J136" s="128"/>
      <c r="K136" s="128"/>
    </row>
    <row r="137" spans="1:11" x14ac:dyDescent="0.2">
      <c r="A137" s="231"/>
      <c r="B137" s="211"/>
      <c r="C137" s="128"/>
      <c r="D137" s="128"/>
      <c r="E137" s="128"/>
      <c r="F137" s="128"/>
      <c r="G137" s="128"/>
      <c r="H137" s="128"/>
      <c r="I137" s="128"/>
      <c r="J137" s="128"/>
      <c r="K137" s="128"/>
    </row>
    <row r="138" spans="1:11" x14ac:dyDescent="0.2">
      <c r="A138" s="231"/>
      <c r="B138" s="211"/>
      <c r="C138" s="128"/>
      <c r="D138" s="128"/>
      <c r="E138" s="128"/>
      <c r="F138" s="128"/>
      <c r="G138" s="128"/>
      <c r="H138" s="128"/>
      <c r="I138" s="128"/>
      <c r="J138" s="128"/>
      <c r="K138" s="128"/>
    </row>
    <row r="139" spans="1:11" x14ac:dyDescent="0.2">
      <c r="A139" s="231"/>
      <c r="B139" s="211"/>
      <c r="C139" s="128"/>
      <c r="D139" s="128"/>
      <c r="E139" s="128"/>
      <c r="F139" s="128"/>
      <c r="G139" s="128"/>
      <c r="H139" s="128"/>
      <c r="I139" s="128"/>
      <c r="J139" s="128"/>
      <c r="K139" s="128"/>
    </row>
    <row r="140" spans="1:11" x14ac:dyDescent="0.2">
      <c r="A140" s="231"/>
      <c r="B140" s="211"/>
      <c r="C140" s="128"/>
      <c r="D140" s="128"/>
      <c r="E140" s="128"/>
      <c r="F140" s="128"/>
      <c r="G140" s="128"/>
      <c r="H140" s="128"/>
      <c r="I140" s="128"/>
      <c r="J140" s="128"/>
      <c r="K140" s="128"/>
    </row>
    <row r="141" spans="1:11" x14ac:dyDescent="0.2">
      <c r="A141" s="231"/>
      <c r="B141" s="211"/>
      <c r="C141" s="128"/>
      <c r="D141" s="128"/>
      <c r="E141" s="128"/>
      <c r="F141" s="128"/>
      <c r="G141" s="128"/>
      <c r="H141" s="128"/>
      <c r="I141" s="128"/>
      <c r="J141" s="128"/>
      <c r="K141" s="128"/>
    </row>
    <row r="142" spans="1:11" x14ac:dyDescent="0.2">
      <c r="A142" s="231"/>
      <c r="B142" s="211"/>
      <c r="C142" s="128"/>
      <c r="D142" s="128"/>
      <c r="E142" s="128"/>
      <c r="F142" s="128"/>
      <c r="G142" s="128"/>
      <c r="H142" s="128"/>
      <c r="I142" s="128"/>
      <c r="J142" s="128"/>
      <c r="K142" s="128"/>
    </row>
    <row r="143" spans="1:11" x14ac:dyDescent="0.2">
      <c r="A143" s="231"/>
      <c r="B143" s="211"/>
      <c r="C143" s="128"/>
      <c r="D143" s="128"/>
      <c r="E143" s="128"/>
      <c r="F143" s="128"/>
      <c r="G143" s="128"/>
      <c r="H143" s="128"/>
      <c r="I143" s="128"/>
      <c r="J143" s="128"/>
      <c r="K143" s="128"/>
    </row>
    <row r="144" spans="1:11" x14ac:dyDescent="0.2">
      <c r="A144" s="231"/>
      <c r="B144" s="211"/>
      <c r="C144" s="128"/>
      <c r="D144" s="128"/>
      <c r="E144" s="128"/>
      <c r="F144" s="128"/>
      <c r="G144" s="128"/>
      <c r="H144" s="128"/>
      <c r="I144" s="128"/>
      <c r="J144" s="128"/>
      <c r="K144" s="128"/>
    </row>
    <row r="145" spans="1:11" x14ac:dyDescent="0.2">
      <c r="A145" s="231"/>
      <c r="B145" s="211"/>
      <c r="C145" s="128"/>
      <c r="D145" s="128"/>
      <c r="E145" s="128"/>
      <c r="F145" s="128"/>
      <c r="G145" s="128"/>
      <c r="H145" s="128"/>
      <c r="I145" s="128"/>
      <c r="J145" s="128"/>
      <c r="K145" s="128"/>
    </row>
    <row r="146" spans="1:11" x14ac:dyDescent="0.2">
      <c r="A146" s="231"/>
      <c r="B146" s="211"/>
      <c r="C146" s="128"/>
      <c r="D146" s="128"/>
      <c r="E146" s="128"/>
      <c r="F146" s="128"/>
      <c r="G146" s="128"/>
      <c r="H146" s="128"/>
      <c r="I146" s="128"/>
      <c r="J146" s="128"/>
      <c r="K146" s="128"/>
    </row>
    <row r="147" spans="1:11" x14ac:dyDescent="0.2">
      <c r="A147" s="231"/>
      <c r="B147" s="211"/>
      <c r="C147" s="128"/>
      <c r="D147" s="128"/>
      <c r="E147" s="128"/>
      <c r="F147" s="128"/>
      <c r="G147" s="128"/>
      <c r="H147" s="128"/>
      <c r="I147" s="128"/>
      <c r="J147" s="128"/>
      <c r="K147" s="128"/>
    </row>
    <row r="148" spans="1:11" x14ac:dyDescent="0.2">
      <c r="A148" s="231"/>
      <c r="B148" s="211"/>
      <c r="C148" s="128"/>
      <c r="D148" s="128"/>
      <c r="E148" s="128"/>
      <c r="F148" s="128"/>
      <c r="G148" s="128"/>
      <c r="H148" s="128"/>
      <c r="I148" s="128"/>
      <c r="J148" s="128"/>
      <c r="K148" s="128"/>
    </row>
    <row r="149" spans="1:11" x14ac:dyDescent="0.2">
      <c r="A149" s="231"/>
      <c r="B149" s="211"/>
      <c r="C149" s="128"/>
      <c r="D149" s="128"/>
      <c r="E149" s="128"/>
      <c r="F149" s="128"/>
      <c r="G149" s="128"/>
      <c r="H149" s="128"/>
      <c r="I149" s="128"/>
      <c r="J149" s="128"/>
      <c r="K149" s="128"/>
    </row>
    <row r="150" spans="1:11" x14ac:dyDescent="0.2">
      <c r="A150" s="231"/>
      <c r="B150" s="211"/>
      <c r="C150" s="128"/>
      <c r="D150" s="128"/>
      <c r="E150" s="128"/>
      <c r="F150" s="128"/>
      <c r="G150" s="128"/>
      <c r="H150" s="128"/>
      <c r="I150" s="128"/>
      <c r="J150" s="128"/>
      <c r="K150" s="128"/>
    </row>
    <row r="151" spans="1:11" x14ac:dyDescent="0.2">
      <c r="A151" s="231"/>
      <c r="B151" s="211"/>
      <c r="C151" s="128"/>
      <c r="D151" s="128"/>
      <c r="E151" s="128"/>
      <c r="F151" s="128"/>
      <c r="G151" s="128"/>
      <c r="H151" s="128"/>
      <c r="I151" s="128"/>
      <c r="J151" s="128"/>
      <c r="K151" s="128"/>
    </row>
    <row r="152" spans="1:11" x14ac:dyDescent="0.2">
      <c r="A152" s="231"/>
      <c r="B152" s="211"/>
      <c r="C152" s="128"/>
      <c r="D152" s="128"/>
      <c r="E152" s="128"/>
      <c r="F152" s="128"/>
      <c r="G152" s="128"/>
      <c r="H152" s="128"/>
      <c r="I152" s="128"/>
      <c r="J152" s="128"/>
      <c r="K152" s="128"/>
    </row>
    <row r="153" spans="1:11" x14ac:dyDescent="0.2">
      <c r="A153" s="231"/>
      <c r="B153" s="211"/>
      <c r="C153" s="128"/>
      <c r="D153" s="128"/>
      <c r="E153" s="128"/>
      <c r="F153" s="128"/>
      <c r="G153" s="128"/>
      <c r="H153" s="128"/>
      <c r="I153" s="128"/>
      <c r="J153" s="128"/>
      <c r="K153" s="128"/>
    </row>
    <row r="154" spans="1:11" x14ac:dyDescent="0.2">
      <c r="A154" s="231"/>
      <c r="B154" s="211"/>
      <c r="C154" s="128"/>
      <c r="D154" s="128"/>
      <c r="E154" s="128"/>
      <c r="F154" s="128"/>
      <c r="G154" s="128"/>
      <c r="H154" s="128"/>
      <c r="I154" s="128"/>
      <c r="J154" s="128"/>
      <c r="K154" s="128"/>
    </row>
    <row r="155" spans="1:11" x14ac:dyDescent="0.2">
      <c r="A155" s="231"/>
      <c r="B155" s="211"/>
      <c r="C155" s="128"/>
      <c r="D155" s="128"/>
      <c r="E155" s="128"/>
      <c r="F155" s="128"/>
      <c r="G155" s="128"/>
      <c r="H155" s="128"/>
      <c r="I155" s="128"/>
      <c r="J155" s="128"/>
      <c r="K155" s="128"/>
    </row>
    <row r="156" spans="1:11" x14ac:dyDescent="0.2">
      <c r="A156" s="231"/>
      <c r="B156" s="211"/>
      <c r="C156" s="128"/>
      <c r="D156" s="128"/>
      <c r="E156" s="128"/>
      <c r="F156" s="128"/>
      <c r="G156" s="128"/>
      <c r="H156" s="128"/>
      <c r="I156" s="128"/>
      <c r="J156" s="128"/>
      <c r="K156" s="128"/>
    </row>
    <row r="157" spans="1:11" x14ac:dyDescent="0.2">
      <c r="A157" s="231"/>
      <c r="B157" s="211"/>
      <c r="C157" s="128"/>
      <c r="D157" s="128"/>
      <c r="E157" s="128"/>
      <c r="F157" s="128"/>
      <c r="G157" s="128"/>
      <c r="H157" s="128"/>
      <c r="I157" s="128"/>
      <c r="J157" s="128"/>
      <c r="K157" s="128"/>
    </row>
    <row r="158" spans="1:11" x14ac:dyDescent="0.2">
      <c r="A158" s="231"/>
      <c r="B158" s="211"/>
      <c r="C158" s="128"/>
      <c r="D158" s="128"/>
      <c r="E158" s="128"/>
      <c r="F158" s="128"/>
      <c r="G158" s="128"/>
      <c r="H158" s="128"/>
      <c r="I158" s="128"/>
      <c r="J158" s="128"/>
      <c r="K158" s="128"/>
    </row>
    <row r="159" spans="1:11" x14ac:dyDescent="0.2">
      <c r="A159" s="231"/>
      <c r="B159" s="211"/>
      <c r="C159" s="128"/>
      <c r="D159" s="128"/>
      <c r="E159" s="128"/>
      <c r="F159" s="128"/>
      <c r="G159" s="128"/>
      <c r="H159" s="128"/>
      <c r="I159" s="128"/>
      <c r="J159" s="128"/>
      <c r="K159" s="128"/>
    </row>
    <row r="160" spans="1:11" x14ac:dyDescent="0.2">
      <c r="A160" s="231"/>
      <c r="B160" s="211"/>
      <c r="C160" s="128"/>
      <c r="D160" s="128"/>
      <c r="E160" s="128"/>
      <c r="F160" s="128"/>
      <c r="G160" s="128"/>
      <c r="H160" s="128"/>
      <c r="I160" s="128"/>
      <c r="J160" s="128"/>
      <c r="K160" s="128"/>
    </row>
    <row r="161" spans="1:11" x14ac:dyDescent="0.2">
      <c r="A161" s="231"/>
      <c r="B161" s="211"/>
      <c r="C161" s="128"/>
      <c r="D161" s="128"/>
      <c r="E161" s="128"/>
      <c r="F161" s="128"/>
      <c r="G161" s="128"/>
      <c r="H161" s="128"/>
      <c r="I161" s="128"/>
      <c r="J161" s="128"/>
      <c r="K161" s="128"/>
    </row>
    <row r="162" spans="1:11" x14ac:dyDescent="0.2">
      <c r="A162" s="231"/>
      <c r="B162" s="211"/>
      <c r="C162" s="128"/>
      <c r="D162" s="128"/>
      <c r="E162" s="128"/>
      <c r="F162" s="128"/>
      <c r="G162" s="128"/>
      <c r="H162" s="128"/>
      <c r="I162" s="128"/>
      <c r="J162" s="128"/>
      <c r="K162" s="128"/>
    </row>
    <row r="163" spans="1:11" x14ac:dyDescent="0.2">
      <c r="A163" s="231"/>
      <c r="B163" s="211"/>
      <c r="C163" s="128"/>
      <c r="D163" s="128"/>
      <c r="E163" s="128"/>
      <c r="F163" s="128"/>
      <c r="G163" s="128"/>
      <c r="H163" s="128"/>
      <c r="I163" s="128"/>
      <c r="J163" s="128"/>
      <c r="K163" s="128"/>
    </row>
    <row r="164" spans="1:11" x14ac:dyDescent="0.2">
      <c r="A164" s="231"/>
      <c r="B164" s="211"/>
      <c r="C164" s="128"/>
      <c r="D164" s="128"/>
      <c r="E164" s="128"/>
      <c r="F164" s="128"/>
      <c r="G164" s="128"/>
      <c r="H164" s="128"/>
      <c r="I164" s="128"/>
      <c r="J164" s="128"/>
      <c r="K164" s="128"/>
    </row>
    <row r="165" spans="1:11" x14ac:dyDescent="0.2">
      <c r="A165" s="231"/>
      <c r="B165" s="211"/>
      <c r="C165" s="128"/>
      <c r="D165" s="128"/>
      <c r="E165" s="128"/>
      <c r="F165" s="128"/>
      <c r="G165" s="128"/>
      <c r="H165" s="128"/>
      <c r="I165" s="128"/>
      <c r="J165" s="128"/>
      <c r="K165" s="128"/>
    </row>
    <row r="166" spans="1:11" x14ac:dyDescent="0.2">
      <c r="A166" s="231"/>
      <c r="B166" s="211"/>
      <c r="C166" s="128"/>
      <c r="D166" s="128"/>
      <c r="E166" s="128"/>
      <c r="F166" s="128"/>
      <c r="G166" s="128"/>
      <c r="H166" s="128"/>
      <c r="I166" s="128"/>
      <c r="J166" s="128"/>
      <c r="K166" s="128"/>
    </row>
    <row r="167" spans="1:11" x14ac:dyDescent="0.2">
      <c r="A167" s="231"/>
      <c r="B167" s="211"/>
      <c r="C167" s="128"/>
      <c r="D167" s="128"/>
      <c r="E167" s="128"/>
      <c r="F167" s="128"/>
      <c r="G167" s="128"/>
      <c r="H167" s="128"/>
      <c r="I167" s="128"/>
      <c r="J167" s="128"/>
      <c r="K167" s="128"/>
    </row>
    <row r="168" spans="1:11" x14ac:dyDescent="0.2">
      <c r="A168" s="231"/>
      <c r="B168" s="211"/>
      <c r="C168" s="128"/>
      <c r="D168" s="128"/>
      <c r="E168" s="128"/>
      <c r="F168" s="128"/>
      <c r="G168" s="128"/>
      <c r="H168" s="128"/>
      <c r="I168" s="128"/>
      <c r="J168" s="128"/>
      <c r="K168" s="128"/>
    </row>
    <row r="169" spans="1:11" x14ac:dyDescent="0.2">
      <c r="A169" s="231"/>
      <c r="B169" s="211"/>
      <c r="C169" s="128"/>
      <c r="D169" s="128"/>
      <c r="E169" s="128"/>
      <c r="F169" s="128"/>
      <c r="G169" s="128"/>
      <c r="H169" s="128"/>
      <c r="I169" s="128"/>
      <c r="J169" s="128"/>
      <c r="K169" s="128"/>
    </row>
    <row r="170" spans="1:11" x14ac:dyDescent="0.2">
      <c r="A170" s="231"/>
      <c r="B170" s="211"/>
      <c r="C170" s="128"/>
      <c r="D170" s="128"/>
      <c r="E170" s="128"/>
      <c r="F170" s="128"/>
      <c r="G170" s="128"/>
      <c r="H170" s="128"/>
      <c r="I170" s="128"/>
      <c r="J170" s="128"/>
      <c r="K170" s="128"/>
    </row>
    <row r="171" spans="1:11" x14ac:dyDescent="0.2">
      <c r="A171" s="231"/>
      <c r="B171" s="211"/>
      <c r="C171" s="128"/>
      <c r="D171" s="128"/>
      <c r="E171" s="128"/>
      <c r="F171" s="128"/>
      <c r="G171" s="128"/>
      <c r="H171" s="128"/>
      <c r="I171" s="128"/>
      <c r="J171" s="128"/>
      <c r="K171" s="128"/>
    </row>
    <row r="172" spans="1:11" x14ac:dyDescent="0.2">
      <c r="A172" s="231"/>
      <c r="B172" s="211"/>
      <c r="C172" s="128"/>
      <c r="D172" s="128"/>
      <c r="E172" s="128"/>
      <c r="F172" s="128"/>
      <c r="G172" s="128"/>
      <c r="H172" s="128"/>
      <c r="I172" s="128"/>
      <c r="J172" s="128"/>
      <c r="K172" s="128"/>
    </row>
    <row r="173" spans="1:11" x14ac:dyDescent="0.2">
      <c r="A173" s="231"/>
      <c r="B173" s="211"/>
      <c r="C173" s="128"/>
      <c r="D173" s="128"/>
      <c r="E173" s="128"/>
      <c r="F173" s="128"/>
      <c r="G173" s="128"/>
      <c r="H173" s="128"/>
      <c r="I173" s="128"/>
      <c r="J173" s="128"/>
      <c r="K173" s="128"/>
    </row>
    <row r="174" spans="1:11" x14ac:dyDescent="0.2">
      <c r="A174" s="231"/>
      <c r="B174" s="211"/>
      <c r="C174" s="128"/>
      <c r="D174" s="128"/>
      <c r="E174" s="128"/>
      <c r="F174" s="128"/>
      <c r="G174" s="128"/>
      <c r="H174" s="128"/>
      <c r="I174" s="128"/>
      <c r="J174" s="128"/>
      <c r="K174" s="128"/>
    </row>
    <row r="175" spans="1:11" x14ac:dyDescent="0.2">
      <c r="A175" s="231"/>
      <c r="B175" s="211"/>
      <c r="C175" s="128"/>
      <c r="D175" s="128"/>
      <c r="E175" s="128"/>
      <c r="F175" s="128"/>
      <c r="G175" s="128"/>
      <c r="H175" s="128"/>
      <c r="I175" s="128"/>
      <c r="J175" s="128"/>
      <c r="K175" s="128"/>
    </row>
    <row r="176" spans="1:11" x14ac:dyDescent="0.2">
      <c r="A176" s="231"/>
      <c r="B176" s="211"/>
      <c r="C176" s="128"/>
      <c r="D176" s="128"/>
      <c r="E176" s="128"/>
      <c r="F176" s="128"/>
      <c r="G176" s="128"/>
      <c r="H176" s="128"/>
      <c r="I176" s="128"/>
      <c r="J176" s="128"/>
      <c r="K176" s="128"/>
    </row>
    <row r="177" spans="1:11" x14ac:dyDescent="0.2">
      <c r="A177" s="231"/>
      <c r="B177" s="211"/>
      <c r="C177" s="128"/>
      <c r="D177" s="128"/>
      <c r="E177" s="128"/>
      <c r="F177" s="128"/>
      <c r="G177" s="128"/>
      <c r="H177" s="128"/>
      <c r="I177" s="128"/>
      <c r="J177" s="128"/>
      <c r="K177" s="128"/>
    </row>
    <row r="178" spans="1:11" x14ac:dyDescent="0.2">
      <c r="A178" s="231"/>
      <c r="B178" s="211"/>
      <c r="C178" s="128"/>
      <c r="D178" s="128"/>
      <c r="E178" s="128"/>
      <c r="F178" s="128"/>
      <c r="G178" s="128"/>
      <c r="H178" s="128"/>
      <c r="I178" s="128"/>
      <c r="J178" s="128"/>
      <c r="K178" s="128"/>
    </row>
    <row r="179" spans="1:11" x14ac:dyDescent="0.2">
      <c r="A179" s="231"/>
      <c r="B179" s="211"/>
      <c r="C179" s="128"/>
      <c r="D179" s="128"/>
      <c r="E179" s="128"/>
      <c r="F179" s="128"/>
      <c r="G179" s="128"/>
      <c r="H179" s="128"/>
      <c r="I179" s="128"/>
      <c r="J179" s="128"/>
      <c r="K179" s="128"/>
    </row>
    <row r="180" spans="1:11" x14ac:dyDescent="0.2">
      <c r="A180" s="231"/>
      <c r="B180" s="211"/>
      <c r="C180" s="128"/>
      <c r="D180" s="128"/>
      <c r="E180" s="128"/>
      <c r="F180" s="128"/>
      <c r="G180" s="128"/>
      <c r="H180" s="128"/>
      <c r="I180" s="128"/>
      <c r="J180" s="128"/>
      <c r="K180" s="128"/>
    </row>
    <row r="181" spans="1:11" x14ac:dyDescent="0.2">
      <c r="A181" s="231"/>
      <c r="B181" s="211"/>
      <c r="C181" s="128"/>
      <c r="D181" s="128"/>
      <c r="E181" s="128"/>
      <c r="F181" s="128"/>
      <c r="G181" s="128"/>
      <c r="H181" s="128"/>
      <c r="I181" s="128"/>
      <c r="J181" s="128"/>
      <c r="K181" s="128"/>
    </row>
    <row r="182" spans="1:11" x14ac:dyDescent="0.2">
      <c r="A182" s="231"/>
      <c r="B182" s="211"/>
      <c r="C182" s="128"/>
      <c r="D182" s="128"/>
      <c r="E182" s="128"/>
      <c r="F182" s="128"/>
      <c r="G182" s="128"/>
      <c r="H182" s="128"/>
      <c r="I182" s="128"/>
      <c r="J182" s="128"/>
      <c r="K182" s="128"/>
    </row>
    <row r="183" spans="1:11" x14ac:dyDescent="0.2">
      <c r="A183" s="231"/>
      <c r="B183" s="211"/>
      <c r="C183" s="128"/>
      <c r="D183" s="128"/>
      <c r="E183" s="128"/>
      <c r="F183" s="128"/>
      <c r="G183" s="128"/>
      <c r="H183" s="128"/>
      <c r="I183" s="128"/>
      <c r="J183" s="128"/>
      <c r="K183" s="128"/>
    </row>
    <row r="184" spans="1:11" x14ac:dyDescent="0.2">
      <c r="A184" s="231"/>
      <c r="B184" s="211"/>
      <c r="C184" s="128"/>
      <c r="D184" s="128"/>
      <c r="E184" s="128"/>
      <c r="F184" s="128"/>
      <c r="G184" s="128"/>
      <c r="H184" s="128"/>
      <c r="I184" s="128"/>
      <c r="J184" s="128"/>
      <c r="K184" s="128"/>
    </row>
    <row r="185" spans="1:11" x14ac:dyDescent="0.2">
      <c r="A185" s="231"/>
      <c r="B185" s="211"/>
      <c r="C185" s="128"/>
      <c r="D185" s="128"/>
      <c r="E185" s="128"/>
      <c r="F185" s="128"/>
      <c r="G185" s="128"/>
      <c r="H185" s="128"/>
      <c r="I185" s="128"/>
      <c r="J185" s="128"/>
      <c r="K185" s="128"/>
    </row>
    <row r="186" spans="1:11" x14ac:dyDescent="0.2">
      <c r="A186" s="231"/>
      <c r="B186" s="211"/>
      <c r="C186" s="128"/>
      <c r="D186" s="128"/>
      <c r="E186" s="128"/>
      <c r="F186" s="128"/>
      <c r="G186" s="128"/>
      <c r="H186" s="128"/>
      <c r="I186" s="128"/>
      <c r="J186" s="128"/>
      <c r="K186" s="128"/>
    </row>
    <row r="187" spans="1:11" x14ac:dyDescent="0.2">
      <c r="A187" s="231"/>
      <c r="B187" s="211"/>
      <c r="C187" s="128"/>
      <c r="D187" s="128"/>
      <c r="E187" s="128"/>
      <c r="F187" s="128"/>
      <c r="G187" s="128"/>
      <c r="H187" s="128"/>
      <c r="I187" s="128"/>
      <c r="J187" s="128"/>
      <c r="K187" s="128"/>
    </row>
    <row r="188" spans="1:11" x14ac:dyDescent="0.2">
      <c r="A188" s="231"/>
      <c r="B188" s="211"/>
      <c r="C188" s="128"/>
      <c r="D188" s="128"/>
      <c r="E188" s="128"/>
      <c r="F188" s="128"/>
      <c r="G188" s="128"/>
      <c r="H188" s="128"/>
      <c r="I188" s="128"/>
      <c r="J188" s="128"/>
      <c r="K188" s="128"/>
    </row>
    <row r="189" spans="1:11" x14ac:dyDescent="0.2">
      <c r="A189" s="231"/>
      <c r="B189" s="211"/>
      <c r="C189" s="128"/>
      <c r="D189" s="128"/>
      <c r="E189" s="128"/>
      <c r="F189" s="128"/>
      <c r="G189" s="128"/>
      <c r="H189" s="128"/>
      <c r="I189" s="128"/>
      <c r="J189" s="128"/>
      <c r="K189" s="128"/>
    </row>
    <row r="190" spans="1:11" x14ac:dyDescent="0.2">
      <c r="A190" s="231"/>
      <c r="B190" s="211"/>
      <c r="C190" s="128"/>
      <c r="D190" s="128"/>
      <c r="E190" s="128"/>
      <c r="F190" s="128"/>
      <c r="G190" s="128"/>
      <c r="H190" s="128"/>
      <c r="I190" s="128"/>
      <c r="J190" s="128"/>
      <c r="K190" s="128"/>
    </row>
    <row r="191" spans="1:11" x14ac:dyDescent="0.2">
      <c r="A191" s="231"/>
      <c r="B191" s="211"/>
      <c r="C191" s="128"/>
      <c r="D191" s="128"/>
      <c r="E191" s="128"/>
      <c r="F191" s="128"/>
      <c r="G191" s="128"/>
      <c r="H191" s="128"/>
      <c r="I191" s="128"/>
      <c r="J191" s="128"/>
      <c r="K191" s="128"/>
    </row>
    <row r="192" spans="1:11" x14ac:dyDescent="0.2">
      <c r="A192" s="231"/>
      <c r="B192" s="211"/>
      <c r="C192" s="128"/>
      <c r="D192" s="128"/>
      <c r="E192" s="128"/>
      <c r="F192" s="128"/>
      <c r="G192" s="128"/>
      <c r="H192" s="128"/>
      <c r="I192" s="128"/>
      <c r="J192" s="128"/>
      <c r="K192" s="128"/>
    </row>
    <row r="193" spans="1:11" x14ac:dyDescent="0.2">
      <c r="A193" s="231"/>
      <c r="B193" s="211"/>
      <c r="C193" s="128"/>
      <c r="D193" s="128"/>
      <c r="E193" s="128"/>
      <c r="F193" s="128"/>
      <c r="G193" s="128"/>
      <c r="H193" s="128"/>
      <c r="I193" s="128"/>
      <c r="J193" s="128"/>
      <c r="K193" s="128"/>
    </row>
    <row r="194" spans="1:11" x14ac:dyDescent="0.2">
      <c r="A194" s="231"/>
      <c r="B194" s="211"/>
      <c r="C194" s="128"/>
      <c r="D194" s="128"/>
      <c r="E194" s="128"/>
      <c r="F194" s="128"/>
      <c r="G194" s="128"/>
      <c r="H194" s="128"/>
      <c r="I194" s="128"/>
      <c r="J194" s="128"/>
      <c r="K194" s="128"/>
    </row>
    <row r="195" spans="1:11" x14ac:dyDescent="0.2">
      <c r="A195" s="231"/>
      <c r="B195" s="211"/>
      <c r="C195" s="128"/>
      <c r="D195" s="128"/>
      <c r="E195" s="128"/>
      <c r="F195" s="128"/>
      <c r="G195" s="128"/>
      <c r="H195" s="128"/>
      <c r="I195" s="128"/>
      <c r="J195" s="128"/>
      <c r="K195" s="128"/>
    </row>
    <row r="196" spans="1:11" x14ac:dyDescent="0.2">
      <c r="A196" s="231"/>
      <c r="B196" s="211"/>
      <c r="C196" s="128"/>
      <c r="D196" s="128"/>
      <c r="E196" s="128"/>
      <c r="F196" s="128"/>
      <c r="G196" s="128"/>
      <c r="H196" s="128"/>
      <c r="I196" s="128"/>
      <c r="J196" s="128"/>
      <c r="K196" s="128"/>
    </row>
    <row r="197" spans="1:11" x14ac:dyDescent="0.2">
      <c r="A197" s="231"/>
      <c r="B197" s="211"/>
      <c r="C197" s="128"/>
      <c r="D197" s="128"/>
      <c r="E197" s="128"/>
      <c r="F197" s="128"/>
      <c r="G197" s="128"/>
      <c r="H197" s="128"/>
      <c r="I197" s="128"/>
      <c r="J197" s="128"/>
      <c r="K197" s="128"/>
    </row>
    <row r="198" spans="1:11" x14ac:dyDescent="0.2">
      <c r="A198" s="231"/>
      <c r="B198" s="211"/>
      <c r="C198" s="128"/>
      <c r="D198" s="128"/>
      <c r="E198" s="128"/>
      <c r="F198" s="128"/>
      <c r="G198" s="128"/>
      <c r="H198" s="128"/>
      <c r="I198" s="128"/>
      <c r="J198" s="128"/>
      <c r="K198" s="128"/>
    </row>
    <row r="199" spans="1:11" x14ac:dyDescent="0.2">
      <c r="A199" s="231"/>
      <c r="B199" s="211"/>
      <c r="C199" s="128"/>
      <c r="D199" s="128"/>
      <c r="E199" s="128"/>
      <c r="F199" s="128"/>
      <c r="G199" s="128"/>
      <c r="H199" s="128"/>
      <c r="I199" s="128"/>
      <c r="J199" s="128"/>
      <c r="K199" s="128"/>
    </row>
    <row r="200" spans="1:11" x14ac:dyDescent="0.2">
      <c r="A200" s="231"/>
      <c r="B200" s="211"/>
      <c r="C200" s="128"/>
      <c r="D200" s="128"/>
      <c r="E200" s="128"/>
      <c r="F200" s="128"/>
      <c r="G200" s="128"/>
      <c r="H200" s="128"/>
      <c r="I200" s="128"/>
      <c r="J200" s="128"/>
      <c r="K200" s="128"/>
    </row>
    <row r="201" spans="1:11" x14ac:dyDescent="0.2">
      <c r="A201" s="231"/>
      <c r="B201" s="211"/>
      <c r="C201" s="128"/>
      <c r="D201" s="128"/>
      <c r="E201" s="128"/>
      <c r="F201" s="128"/>
      <c r="G201" s="128"/>
      <c r="H201" s="128"/>
      <c r="I201" s="128"/>
      <c r="J201" s="128"/>
      <c r="K201" s="128"/>
    </row>
    <row r="202" spans="1:11" x14ac:dyDescent="0.2">
      <c r="A202" s="231"/>
      <c r="B202" s="211"/>
      <c r="C202" s="128"/>
      <c r="D202" s="128"/>
      <c r="E202" s="128"/>
      <c r="F202" s="128"/>
      <c r="G202" s="128"/>
      <c r="H202" s="128"/>
      <c r="I202" s="128"/>
      <c r="J202" s="128"/>
      <c r="K202" s="128"/>
    </row>
    <row r="203" spans="1:11" x14ac:dyDescent="0.2">
      <c r="A203" s="231"/>
      <c r="B203" s="211"/>
      <c r="C203" s="128"/>
      <c r="D203" s="128"/>
      <c r="E203" s="128"/>
      <c r="F203" s="128"/>
      <c r="G203" s="128"/>
      <c r="H203" s="128"/>
      <c r="I203" s="128"/>
      <c r="J203" s="128"/>
      <c r="K203" s="128"/>
    </row>
    <row r="204" spans="1:11" x14ac:dyDescent="0.2">
      <c r="A204" s="231"/>
      <c r="B204" s="211"/>
      <c r="C204" s="128"/>
      <c r="D204" s="128"/>
      <c r="E204" s="128"/>
      <c r="F204" s="128"/>
      <c r="G204" s="128"/>
      <c r="H204" s="128"/>
      <c r="I204" s="128"/>
      <c r="J204" s="128"/>
      <c r="K204" s="128"/>
    </row>
    <row r="205" spans="1:11" x14ac:dyDescent="0.2">
      <c r="A205" s="231"/>
      <c r="B205" s="211"/>
      <c r="C205" s="128"/>
      <c r="D205" s="128"/>
      <c r="E205" s="128"/>
      <c r="F205" s="128"/>
      <c r="G205" s="128"/>
      <c r="H205" s="128"/>
      <c r="I205" s="128"/>
      <c r="J205" s="128"/>
      <c r="K205" s="128"/>
    </row>
    <row r="206" spans="1:11" x14ac:dyDescent="0.2">
      <c r="A206" s="231"/>
      <c r="B206" s="211"/>
      <c r="C206" s="128"/>
      <c r="D206" s="128"/>
      <c r="E206" s="128"/>
      <c r="F206" s="128"/>
      <c r="G206" s="128"/>
      <c r="H206" s="128"/>
      <c r="I206" s="128"/>
      <c r="J206" s="128"/>
      <c r="K206" s="128"/>
    </row>
    <row r="207" spans="1:11" x14ac:dyDescent="0.2">
      <c r="A207" s="231"/>
      <c r="B207" s="211"/>
      <c r="C207" s="128"/>
      <c r="D207" s="128"/>
      <c r="E207" s="128"/>
      <c r="F207" s="128"/>
      <c r="G207" s="128"/>
      <c r="H207" s="128"/>
      <c r="I207" s="128"/>
      <c r="J207" s="128"/>
      <c r="K207" s="128"/>
    </row>
    <row r="208" spans="1:11" x14ac:dyDescent="0.2">
      <c r="A208" s="231"/>
      <c r="B208" s="211"/>
      <c r="C208" s="128"/>
      <c r="D208" s="128"/>
      <c r="E208" s="128"/>
      <c r="F208" s="128"/>
      <c r="G208" s="128"/>
      <c r="H208" s="128"/>
      <c r="I208" s="128"/>
      <c r="J208" s="128"/>
      <c r="K208" s="128"/>
    </row>
    <row r="209" spans="1:11" x14ac:dyDescent="0.2">
      <c r="A209" s="231"/>
      <c r="B209" s="211"/>
      <c r="C209" s="128"/>
      <c r="D209" s="128"/>
      <c r="E209" s="128"/>
      <c r="F209" s="128"/>
      <c r="G209" s="128"/>
      <c r="H209" s="128"/>
      <c r="I209" s="128"/>
      <c r="J209" s="128"/>
      <c r="K209" s="128"/>
    </row>
    <row r="210" spans="1:11" x14ac:dyDescent="0.2">
      <c r="A210" s="231"/>
      <c r="B210" s="211"/>
      <c r="C210" s="128"/>
      <c r="D210" s="128"/>
      <c r="E210" s="128"/>
      <c r="F210" s="128"/>
      <c r="G210" s="128"/>
      <c r="H210" s="128"/>
      <c r="I210" s="128"/>
      <c r="J210" s="128"/>
      <c r="K210" s="128"/>
    </row>
    <row r="211" spans="1:11" x14ac:dyDescent="0.2">
      <c r="A211" s="231"/>
      <c r="B211" s="211"/>
      <c r="C211" s="128"/>
      <c r="D211" s="128"/>
      <c r="E211" s="128"/>
      <c r="F211" s="128"/>
      <c r="G211" s="128"/>
      <c r="H211" s="128"/>
      <c r="I211" s="128"/>
      <c r="J211" s="128"/>
      <c r="K211" s="128"/>
    </row>
    <row r="212" spans="1:11" x14ac:dyDescent="0.2">
      <c r="A212" s="231"/>
      <c r="B212" s="211"/>
      <c r="C212" s="128"/>
      <c r="D212" s="128"/>
      <c r="E212" s="128"/>
      <c r="F212" s="128"/>
      <c r="G212" s="128"/>
      <c r="H212" s="128"/>
      <c r="I212" s="128"/>
      <c r="J212" s="128"/>
      <c r="K212" s="128"/>
    </row>
    <row r="213" spans="1:11" x14ac:dyDescent="0.2">
      <c r="A213" s="231"/>
      <c r="B213" s="211"/>
      <c r="C213" s="128"/>
      <c r="D213" s="128"/>
      <c r="E213" s="128"/>
      <c r="F213" s="128"/>
      <c r="G213" s="128"/>
      <c r="H213" s="128"/>
      <c r="I213" s="128"/>
      <c r="J213" s="128"/>
      <c r="K213" s="128"/>
    </row>
    <row r="214" spans="1:11" x14ac:dyDescent="0.2">
      <c r="A214" s="231"/>
      <c r="B214" s="211"/>
      <c r="C214" s="128"/>
      <c r="D214" s="128"/>
      <c r="E214" s="128"/>
      <c r="F214" s="128"/>
      <c r="G214" s="128"/>
      <c r="H214" s="128"/>
      <c r="I214" s="128"/>
      <c r="J214" s="128"/>
      <c r="K214" s="128"/>
    </row>
    <row r="215" spans="1:11" x14ac:dyDescent="0.2">
      <c r="A215" s="231"/>
      <c r="B215" s="211"/>
      <c r="C215" s="128"/>
      <c r="D215" s="128"/>
      <c r="E215" s="128"/>
      <c r="F215" s="128"/>
      <c r="G215" s="128"/>
      <c r="H215" s="128"/>
      <c r="I215" s="128"/>
      <c r="J215" s="128"/>
      <c r="K215" s="128"/>
    </row>
    <row r="216" spans="1:11" x14ac:dyDescent="0.2">
      <c r="A216" s="231"/>
      <c r="B216" s="211"/>
      <c r="C216" s="128"/>
      <c r="D216" s="128"/>
      <c r="E216" s="128"/>
      <c r="F216" s="128"/>
      <c r="G216" s="128"/>
      <c r="H216" s="128"/>
      <c r="I216" s="128"/>
      <c r="J216" s="128"/>
      <c r="K216" s="128"/>
    </row>
    <row r="217" spans="1:11" x14ac:dyDescent="0.2">
      <c r="A217" s="231"/>
      <c r="B217" s="211"/>
      <c r="C217" s="128"/>
      <c r="D217" s="128"/>
      <c r="E217" s="128"/>
      <c r="F217" s="128"/>
      <c r="G217" s="128"/>
      <c r="H217" s="128"/>
      <c r="I217" s="128"/>
      <c r="J217" s="128"/>
      <c r="K217" s="128"/>
    </row>
    <row r="218" spans="1:11" x14ac:dyDescent="0.2">
      <c r="A218" s="231"/>
      <c r="B218" s="211"/>
      <c r="C218" s="128"/>
      <c r="D218" s="128"/>
      <c r="E218" s="128"/>
      <c r="F218" s="128"/>
      <c r="G218" s="128"/>
      <c r="H218" s="128"/>
      <c r="I218" s="128"/>
      <c r="J218" s="128"/>
      <c r="K218" s="128"/>
    </row>
    <row r="219" spans="1:11" x14ac:dyDescent="0.2">
      <c r="A219" s="231"/>
      <c r="B219" s="211"/>
      <c r="C219" s="128"/>
      <c r="D219" s="128"/>
      <c r="E219" s="128"/>
      <c r="F219" s="128"/>
      <c r="G219" s="128"/>
      <c r="H219" s="128"/>
      <c r="I219" s="128"/>
      <c r="J219" s="128"/>
      <c r="K219" s="128"/>
    </row>
    <row r="220" spans="1:11" x14ac:dyDescent="0.2">
      <c r="A220" s="231"/>
      <c r="B220" s="211"/>
      <c r="C220" s="128"/>
      <c r="D220" s="128"/>
      <c r="E220" s="128"/>
      <c r="F220" s="128"/>
      <c r="G220" s="128"/>
      <c r="H220" s="128"/>
      <c r="I220" s="128"/>
      <c r="J220" s="128"/>
      <c r="K220" s="128"/>
    </row>
    <row r="221" spans="1:11" x14ac:dyDescent="0.2">
      <c r="A221" s="231"/>
      <c r="B221" s="211"/>
      <c r="C221" s="128"/>
      <c r="D221" s="128"/>
      <c r="E221" s="128"/>
      <c r="F221" s="128"/>
      <c r="G221" s="128"/>
      <c r="H221" s="128"/>
      <c r="I221" s="128"/>
      <c r="J221" s="128"/>
      <c r="K221" s="128"/>
    </row>
    <row r="222" spans="1:11" x14ac:dyDescent="0.2">
      <c r="A222" s="231"/>
      <c r="B222" s="211"/>
      <c r="C222" s="128"/>
      <c r="D222" s="128"/>
      <c r="E222" s="128"/>
      <c r="F222" s="128"/>
      <c r="G222" s="128"/>
      <c r="H222" s="128"/>
      <c r="I222" s="128"/>
      <c r="J222" s="128"/>
      <c r="K222" s="128"/>
    </row>
    <row r="223" spans="1:11" x14ac:dyDescent="0.2">
      <c r="A223" s="231"/>
      <c r="B223" s="211"/>
      <c r="C223" s="128"/>
      <c r="D223" s="128"/>
      <c r="E223" s="128"/>
      <c r="F223" s="128"/>
      <c r="G223" s="128"/>
      <c r="H223" s="128"/>
      <c r="I223" s="128"/>
      <c r="J223" s="128"/>
      <c r="K223" s="128"/>
    </row>
    <row r="224" spans="1:11" x14ac:dyDescent="0.2">
      <c r="A224" s="231"/>
      <c r="B224" s="211"/>
      <c r="C224" s="128"/>
      <c r="D224" s="128"/>
      <c r="E224" s="128"/>
      <c r="F224" s="128"/>
      <c r="G224" s="128"/>
      <c r="H224" s="128"/>
      <c r="I224" s="128"/>
      <c r="J224" s="128"/>
      <c r="K224" s="128"/>
    </row>
    <row r="225" spans="1:11" x14ac:dyDescent="0.2">
      <c r="A225" s="231"/>
      <c r="B225" s="211"/>
      <c r="C225" s="128"/>
      <c r="D225" s="128"/>
      <c r="E225" s="128"/>
      <c r="F225" s="128"/>
      <c r="G225" s="128"/>
      <c r="H225" s="128"/>
      <c r="I225" s="128"/>
      <c r="J225" s="128"/>
      <c r="K225" s="128"/>
    </row>
    <row r="226" spans="1:11" x14ac:dyDescent="0.2">
      <c r="A226" s="231"/>
      <c r="B226" s="211"/>
      <c r="C226" s="128"/>
      <c r="D226" s="128"/>
      <c r="E226" s="128"/>
      <c r="F226" s="128"/>
      <c r="G226" s="128"/>
      <c r="H226" s="128"/>
      <c r="I226" s="128"/>
      <c r="J226" s="128"/>
      <c r="K226" s="128"/>
    </row>
    <row r="227" spans="1:11" x14ac:dyDescent="0.2">
      <c r="A227" s="231"/>
      <c r="B227" s="211"/>
      <c r="C227" s="128"/>
      <c r="D227" s="128"/>
      <c r="E227" s="128"/>
      <c r="F227" s="128"/>
      <c r="G227" s="128"/>
      <c r="H227" s="128"/>
      <c r="I227" s="128"/>
      <c r="J227" s="128"/>
      <c r="K227" s="128"/>
    </row>
    <row r="228" spans="1:11" x14ac:dyDescent="0.2">
      <c r="A228" s="231"/>
      <c r="B228" s="211"/>
      <c r="C228" s="128"/>
      <c r="D228" s="128"/>
      <c r="E228" s="128"/>
      <c r="F228" s="128"/>
      <c r="G228" s="128"/>
      <c r="H228" s="128"/>
      <c r="I228" s="128"/>
      <c r="J228" s="128"/>
      <c r="K228" s="128"/>
    </row>
    <row r="229" spans="1:11" x14ac:dyDescent="0.2">
      <c r="A229" s="231"/>
      <c r="B229" s="211"/>
      <c r="C229" s="128"/>
      <c r="D229" s="128"/>
      <c r="E229" s="128"/>
      <c r="F229" s="128"/>
      <c r="G229" s="128"/>
      <c r="H229" s="128"/>
      <c r="I229" s="128"/>
      <c r="J229" s="128"/>
      <c r="K229" s="128"/>
    </row>
    <row r="230" spans="1:11" x14ac:dyDescent="0.2">
      <c r="A230" s="231"/>
      <c r="B230" s="211"/>
      <c r="C230" s="128"/>
      <c r="D230" s="128"/>
      <c r="E230" s="128"/>
      <c r="F230" s="128"/>
      <c r="G230" s="128"/>
      <c r="H230" s="128"/>
      <c r="I230" s="128"/>
      <c r="J230" s="128"/>
      <c r="K230" s="128"/>
    </row>
    <row r="231" spans="1:11" x14ac:dyDescent="0.2">
      <c r="A231" s="231"/>
      <c r="B231" s="211"/>
      <c r="C231" s="128"/>
      <c r="D231" s="128"/>
      <c r="E231" s="128"/>
      <c r="F231" s="128"/>
      <c r="G231" s="128"/>
      <c r="H231" s="128"/>
      <c r="I231" s="128"/>
      <c r="J231" s="128"/>
      <c r="K231" s="128"/>
    </row>
    <row r="232" spans="1:11" x14ac:dyDescent="0.2">
      <c r="A232" s="231"/>
      <c r="B232" s="211"/>
      <c r="C232" s="128"/>
      <c r="D232" s="128"/>
      <c r="E232" s="128"/>
      <c r="F232" s="128"/>
      <c r="G232" s="128"/>
      <c r="H232" s="128"/>
      <c r="I232" s="128"/>
      <c r="J232" s="128"/>
      <c r="K232" s="128"/>
    </row>
    <row r="233" spans="1:11" x14ac:dyDescent="0.2">
      <c r="A233" s="231"/>
      <c r="B233" s="211"/>
      <c r="C233" s="128"/>
      <c r="D233" s="128"/>
      <c r="E233" s="128"/>
      <c r="F233" s="128"/>
      <c r="G233" s="128"/>
      <c r="H233" s="128"/>
      <c r="I233" s="128"/>
      <c r="J233" s="128"/>
      <c r="K233" s="128"/>
    </row>
    <row r="234" spans="1:11" x14ac:dyDescent="0.2">
      <c r="A234" s="231"/>
      <c r="B234" s="211"/>
      <c r="C234" s="128"/>
      <c r="D234" s="128"/>
      <c r="E234" s="128"/>
      <c r="F234" s="128"/>
      <c r="G234" s="128"/>
      <c r="H234" s="128"/>
      <c r="I234" s="128"/>
      <c r="J234" s="128"/>
      <c r="K234" s="128"/>
    </row>
    <row r="235" spans="1:11" x14ac:dyDescent="0.2">
      <c r="A235" s="231"/>
      <c r="B235" s="211"/>
      <c r="C235" s="128"/>
      <c r="D235" s="128"/>
      <c r="E235" s="128"/>
      <c r="F235" s="128"/>
      <c r="G235" s="128"/>
      <c r="H235" s="128"/>
      <c r="I235" s="128"/>
      <c r="J235" s="128"/>
      <c r="K235" s="128"/>
    </row>
    <row r="236" spans="1:11" x14ac:dyDescent="0.2">
      <c r="A236" s="231"/>
      <c r="B236" s="211"/>
      <c r="C236" s="128"/>
      <c r="D236" s="128"/>
      <c r="E236" s="128"/>
      <c r="F236" s="128"/>
      <c r="G236" s="128"/>
      <c r="H236" s="128"/>
      <c r="I236" s="128"/>
      <c r="J236" s="128"/>
      <c r="K236" s="128"/>
    </row>
    <row r="237" spans="1:11" x14ac:dyDescent="0.2">
      <c r="A237" s="231"/>
      <c r="B237" s="211"/>
      <c r="C237" s="128"/>
      <c r="D237" s="128"/>
      <c r="E237" s="128"/>
      <c r="F237" s="128"/>
      <c r="G237" s="128"/>
      <c r="H237" s="128"/>
      <c r="I237" s="128"/>
      <c r="J237" s="128"/>
      <c r="K237" s="128"/>
    </row>
    <row r="238" spans="1:11" x14ac:dyDescent="0.2">
      <c r="A238" s="231"/>
      <c r="B238" s="211"/>
      <c r="C238" s="128"/>
      <c r="D238" s="128"/>
      <c r="E238" s="128"/>
      <c r="F238" s="128"/>
      <c r="G238" s="128"/>
      <c r="H238" s="128"/>
      <c r="I238" s="128"/>
      <c r="J238" s="128"/>
      <c r="K238" s="128"/>
    </row>
    <row r="239" spans="1:11" x14ac:dyDescent="0.2">
      <c r="A239" s="231"/>
      <c r="B239" s="211"/>
      <c r="C239" s="128"/>
      <c r="D239" s="128"/>
      <c r="E239" s="128"/>
      <c r="F239" s="128"/>
      <c r="G239" s="128"/>
      <c r="H239" s="128"/>
      <c r="I239" s="128"/>
      <c r="J239" s="128"/>
      <c r="K239" s="128"/>
    </row>
    <row r="240" spans="1:11" x14ac:dyDescent="0.2">
      <c r="A240" s="231"/>
      <c r="B240" s="211"/>
      <c r="C240" s="128"/>
      <c r="D240" s="128"/>
      <c r="E240" s="128"/>
      <c r="F240" s="128"/>
      <c r="G240" s="128"/>
      <c r="H240" s="128"/>
      <c r="I240" s="128"/>
      <c r="J240" s="128"/>
      <c r="K240" s="128"/>
    </row>
    <row r="241" spans="1:11" x14ac:dyDescent="0.2">
      <c r="A241" s="231"/>
      <c r="B241" s="211"/>
      <c r="C241" s="128"/>
      <c r="D241" s="128"/>
      <c r="E241" s="128"/>
      <c r="F241" s="128"/>
      <c r="G241" s="128"/>
      <c r="H241" s="128"/>
      <c r="I241" s="128"/>
      <c r="J241" s="128"/>
      <c r="K241" s="128"/>
    </row>
    <row r="242" spans="1:11" x14ac:dyDescent="0.2">
      <c r="A242" s="231"/>
      <c r="B242" s="211"/>
      <c r="C242" s="128"/>
      <c r="D242" s="128"/>
      <c r="E242" s="128"/>
      <c r="F242" s="128"/>
      <c r="G242" s="128"/>
      <c r="H242" s="128"/>
      <c r="I242" s="128"/>
      <c r="J242" s="128"/>
      <c r="K242" s="128"/>
    </row>
    <row r="243" spans="1:11" x14ac:dyDescent="0.2">
      <c r="A243" s="231"/>
      <c r="B243" s="211"/>
      <c r="C243" s="128"/>
      <c r="D243" s="128"/>
      <c r="E243" s="128"/>
      <c r="F243" s="128"/>
      <c r="G243" s="128"/>
      <c r="H243" s="128"/>
      <c r="I243" s="128"/>
      <c r="J243" s="128"/>
      <c r="K243" s="128"/>
    </row>
    <row r="244" spans="1:11" x14ac:dyDescent="0.2">
      <c r="A244" s="231"/>
      <c r="B244" s="211"/>
      <c r="C244" s="128"/>
      <c r="D244" s="128"/>
      <c r="E244" s="128"/>
      <c r="F244" s="128"/>
      <c r="G244" s="128"/>
      <c r="H244" s="128"/>
      <c r="I244" s="128"/>
      <c r="J244" s="128"/>
      <c r="K244" s="128"/>
    </row>
    <row r="245" spans="1:11" x14ac:dyDescent="0.2">
      <c r="A245" s="231"/>
      <c r="B245" s="211"/>
      <c r="C245" s="128"/>
      <c r="D245" s="128"/>
      <c r="E245" s="128"/>
      <c r="F245" s="128"/>
      <c r="G245" s="128"/>
      <c r="H245" s="128"/>
      <c r="I245" s="128"/>
      <c r="J245" s="128"/>
      <c r="K245" s="128"/>
    </row>
    <row r="246" spans="1:11" x14ac:dyDescent="0.2">
      <c r="A246" s="231"/>
      <c r="B246" s="211"/>
      <c r="C246" s="128"/>
      <c r="D246" s="128"/>
      <c r="E246" s="128"/>
      <c r="F246" s="128"/>
      <c r="G246" s="128"/>
      <c r="H246" s="128"/>
      <c r="I246" s="128"/>
      <c r="J246" s="128"/>
      <c r="K246" s="128"/>
    </row>
    <row r="247" spans="1:11" x14ac:dyDescent="0.2">
      <c r="A247" s="231"/>
      <c r="B247" s="211"/>
      <c r="C247" s="128"/>
      <c r="D247" s="128"/>
      <c r="E247" s="128"/>
      <c r="F247" s="128"/>
      <c r="G247" s="128"/>
      <c r="H247" s="128"/>
      <c r="I247" s="128"/>
      <c r="J247" s="128"/>
      <c r="K247" s="128"/>
    </row>
    <row r="248" spans="1:11" x14ac:dyDescent="0.2">
      <c r="A248" s="231"/>
      <c r="B248" s="211"/>
      <c r="C248" s="128"/>
      <c r="D248" s="128"/>
      <c r="E248" s="128"/>
      <c r="F248" s="128"/>
      <c r="G248" s="128"/>
      <c r="H248" s="128"/>
      <c r="I248" s="128"/>
      <c r="J248" s="128"/>
      <c r="K248" s="128"/>
    </row>
    <row r="249" spans="1:11" x14ac:dyDescent="0.2">
      <c r="A249" s="231"/>
      <c r="B249" s="211"/>
      <c r="C249" s="128"/>
      <c r="D249" s="128"/>
      <c r="E249" s="128"/>
      <c r="F249" s="128"/>
      <c r="G249" s="128"/>
      <c r="H249" s="128"/>
      <c r="I249" s="128"/>
      <c r="J249" s="128"/>
      <c r="K249" s="128"/>
    </row>
    <row r="250" spans="1:11" x14ac:dyDescent="0.2">
      <c r="A250" s="231"/>
      <c r="B250" s="211"/>
      <c r="C250" s="128"/>
      <c r="D250" s="128"/>
      <c r="E250" s="128"/>
      <c r="F250" s="128"/>
      <c r="G250" s="128"/>
      <c r="H250" s="128"/>
      <c r="I250" s="128"/>
      <c r="J250" s="128"/>
      <c r="K250" s="128"/>
    </row>
    <row r="251" spans="1:11" x14ac:dyDescent="0.2">
      <c r="A251" s="231"/>
      <c r="B251" s="211"/>
      <c r="C251" s="128"/>
      <c r="D251" s="128"/>
      <c r="E251" s="128"/>
      <c r="F251" s="128"/>
      <c r="G251" s="128"/>
      <c r="H251" s="128"/>
      <c r="I251" s="128"/>
      <c r="J251" s="128"/>
      <c r="K251" s="128"/>
    </row>
    <row r="252" spans="1:11" x14ac:dyDescent="0.2">
      <c r="A252" s="231"/>
      <c r="B252" s="211"/>
      <c r="C252" s="128"/>
      <c r="D252" s="128"/>
      <c r="E252" s="128"/>
      <c r="F252" s="128"/>
      <c r="G252" s="128"/>
      <c r="H252" s="128"/>
      <c r="I252" s="128"/>
      <c r="J252" s="128"/>
      <c r="K252" s="128"/>
    </row>
    <row r="253" spans="1:11" x14ac:dyDescent="0.2">
      <c r="A253" s="231"/>
      <c r="B253" s="211"/>
      <c r="C253" s="128"/>
      <c r="D253" s="128"/>
      <c r="E253" s="128"/>
      <c r="F253" s="128"/>
      <c r="G253" s="128"/>
      <c r="H253" s="128"/>
      <c r="I253" s="128"/>
      <c r="J253" s="128"/>
      <c r="K253" s="128"/>
    </row>
    <row r="254" spans="1:11" x14ac:dyDescent="0.2">
      <c r="A254" s="231"/>
      <c r="B254" s="211"/>
      <c r="C254" s="128"/>
      <c r="D254" s="128"/>
      <c r="E254" s="128"/>
      <c r="F254" s="128"/>
      <c r="G254" s="128"/>
      <c r="H254" s="128"/>
      <c r="I254" s="128"/>
      <c r="J254" s="128"/>
      <c r="K254" s="128"/>
    </row>
    <row r="255" spans="1:11" x14ac:dyDescent="0.2">
      <c r="A255" s="231"/>
      <c r="B255" s="211"/>
      <c r="C255" s="128"/>
      <c r="D255" s="128"/>
      <c r="E255" s="128"/>
      <c r="F255" s="128"/>
      <c r="G255" s="128"/>
      <c r="H255" s="128"/>
      <c r="I255" s="128"/>
      <c r="J255" s="128"/>
      <c r="K255" s="128"/>
    </row>
    <row r="256" spans="1:11" x14ac:dyDescent="0.2">
      <c r="A256" s="231"/>
      <c r="B256" s="211"/>
      <c r="C256" s="128"/>
      <c r="D256" s="128"/>
      <c r="E256" s="128"/>
      <c r="F256" s="128"/>
      <c r="G256" s="128"/>
      <c r="H256" s="128"/>
      <c r="I256" s="128"/>
      <c r="J256" s="128"/>
      <c r="K256" s="128"/>
    </row>
    <row r="257" spans="1:11" x14ac:dyDescent="0.2">
      <c r="A257" s="231"/>
      <c r="B257" s="211"/>
      <c r="C257" s="128"/>
      <c r="D257" s="128"/>
      <c r="E257" s="128"/>
      <c r="F257" s="128"/>
      <c r="G257" s="128"/>
      <c r="H257" s="128"/>
      <c r="I257" s="128"/>
      <c r="J257" s="128"/>
      <c r="K257" s="128"/>
    </row>
    <row r="258" spans="1:11" x14ac:dyDescent="0.2">
      <c r="A258" s="231"/>
      <c r="B258" s="211"/>
      <c r="C258" s="128"/>
      <c r="D258" s="128"/>
      <c r="E258" s="128"/>
      <c r="F258" s="128"/>
      <c r="G258" s="128"/>
      <c r="H258" s="128"/>
      <c r="I258" s="128"/>
      <c r="J258" s="128"/>
      <c r="K258" s="128"/>
    </row>
    <row r="259" spans="1:11" x14ac:dyDescent="0.2">
      <c r="A259" s="231"/>
      <c r="B259" s="211"/>
      <c r="C259" s="128"/>
      <c r="D259" s="128"/>
      <c r="E259" s="128"/>
      <c r="F259" s="128"/>
      <c r="G259" s="128"/>
      <c r="H259" s="128"/>
      <c r="I259" s="128"/>
      <c r="J259" s="128"/>
      <c r="K259" s="128"/>
    </row>
    <row r="260" spans="1:11" x14ac:dyDescent="0.2">
      <c r="A260" s="231"/>
      <c r="B260" s="211"/>
      <c r="C260" s="128"/>
      <c r="D260" s="128"/>
      <c r="E260" s="128"/>
      <c r="F260" s="128"/>
      <c r="G260" s="128"/>
      <c r="H260" s="128"/>
      <c r="I260" s="128"/>
      <c r="J260" s="128"/>
      <c r="K260" s="128"/>
    </row>
    <row r="261" spans="1:11" x14ac:dyDescent="0.2">
      <c r="A261" s="231"/>
      <c r="B261" s="211"/>
      <c r="C261" s="128"/>
      <c r="D261" s="128"/>
      <c r="E261" s="128"/>
      <c r="F261" s="128"/>
      <c r="G261" s="128"/>
      <c r="H261" s="128"/>
      <c r="I261" s="128"/>
      <c r="J261" s="128"/>
      <c r="K261" s="128"/>
    </row>
    <row r="262" spans="1:11" x14ac:dyDescent="0.2">
      <c r="A262" s="231"/>
      <c r="B262" s="211"/>
      <c r="C262" s="128"/>
      <c r="D262" s="128"/>
      <c r="E262" s="128"/>
      <c r="F262" s="128"/>
      <c r="G262" s="128"/>
      <c r="H262" s="128"/>
      <c r="I262" s="128"/>
      <c r="J262" s="128"/>
      <c r="K262" s="128"/>
    </row>
    <row r="263" spans="1:11" x14ac:dyDescent="0.2">
      <c r="A263" s="231"/>
      <c r="B263" s="211"/>
      <c r="C263" s="128"/>
      <c r="D263" s="128"/>
      <c r="E263" s="128"/>
      <c r="F263" s="128"/>
      <c r="G263" s="128"/>
      <c r="H263" s="128"/>
      <c r="I263" s="128"/>
      <c r="J263" s="128"/>
      <c r="K263" s="128"/>
    </row>
    <row r="264" spans="1:11" x14ac:dyDescent="0.2">
      <c r="A264" s="231"/>
      <c r="B264" s="211"/>
      <c r="C264" s="128"/>
      <c r="D264" s="128"/>
      <c r="E264" s="128"/>
      <c r="F264" s="128"/>
      <c r="G264" s="128"/>
      <c r="H264" s="128"/>
      <c r="I264" s="128"/>
      <c r="J264" s="128"/>
      <c r="K264" s="128"/>
    </row>
    <row r="265" spans="1:11" x14ac:dyDescent="0.2">
      <c r="A265" s="231"/>
      <c r="B265" s="211"/>
      <c r="C265" s="128"/>
      <c r="D265" s="128"/>
      <c r="E265" s="128"/>
      <c r="F265" s="128"/>
      <c r="G265" s="128"/>
      <c r="H265" s="128"/>
      <c r="I265" s="128"/>
      <c r="J265" s="128"/>
      <c r="K265" s="128"/>
    </row>
    <row r="266" spans="1:11" x14ac:dyDescent="0.2">
      <c r="A266" s="231"/>
      <c r="B266" s="211"/>
      <c r="C266" s="128"/>
      <c r="D266" s="128"/>
      <c r="E266" s="128"/>
      <c r="F266" s="128"/>
      <c r="G266" s="128"/>
      <c r="H266" s="128"/>
      <c r="I266" s="128"/>
      <c r="J266" s="128"/>
      <c r="K266" s="128"/>
    </row>
    <row r="267" spans="1:11" x14ac:dyDescent="0.2">
      <c r="A267" s="231"/>
      <c r="B267" s="211"/>
      <c r="C267" s="128"/>
      <c r="D267" s="128"/>
      <c r="E267" s="128"/>
      <c r="F267" s="128"/>
      <c r="G267" s="128"/>
      <c r="H267" s="128"/>
      <c r="I267" s="128"/>
      <c r="J267" s="128"/>
      <c r="K267" s="128"/>
    </row>
    <row r="268" spans="1:11" x14ac:dyDescent="0.2">
      <c r="A268" s="231"/>
      <c r="B268" s="211"/>
      <c r="C268" s="128"/>
      <c r="D268" s="128"/>
      <c r="E268" s="128"/>
      <c r="F268" s="128"/>
      <c r="G268" s="128"/>
      <c r="H268" s="128"/>
      <c r="I268" s="128"/>
      <c r="J268" s="128"/>
      <c r="K268" s="128"/>
    </row>
    <row r="269" spans="1:11" x14ac:dyDescent="0.2">
      <c r="A269" s="231"/>
      <c r="B269" s="211"/>
      <c r="C269" s="128"/>
      <c r="D269" s="128"/>
      <c r="E269" s="128"/>
      <c r="F269" s="128"/>
      <c r="G269" s="128"/>
      <c r="H269" s="128"/>
      <c r="I269" s="128"/>
      <c r="J269" s="128"/>
      <c r="K269" s="128"/>
    </row>
    <row r="270" spans="1:11" x14ac:dyDescent="0.2">
      <c r="A270" s="231"/>
      <c r="B270" s="211"/>
      <c r="C270" s="128"/>
      <c r="D270" s="128"/>
      <c r="E270" s="128"/>
      <c r="F270" s="128"/>
      <c r="G270" s="128"/>
      <c r="H270" s="128"/>
      <c r="I270" s="128"/>
      <c r="J270" s="128"/>
      <c r="K270" s="128"/>
    </row>
    <row r="271" spans="1:11" x14ac:dyDescent="0.2">
      <c r="A271" s="231"/>
      <c r="B271" s="211"/>
      <c r="C271" s="128"/>
      <c r="D271" s="128"/>
      <c r="E271" s="128"/>
      <c r="F271" s="128"/>
      <c r="G271" s="128"/>
      <c r="H271" s="128"/>
      <c r="I271" s="128"/>
      <c r="J271" s="128"/>
      <c r="K271" s="128"/>
    </row>
    <row r="272" spans="1:11" x14ac:dyDescent="0.2">
      <c r="A272" s="231"/>
      <c r="B272" s="211"/>
      <c r="C272" s="128"/>
      <c r="D272" s="128"/>
      <c r="E272" s="128"/>
      <c r="F272" s="128"/>
      <c r="G272" s="128"/>
      <c r="H272" s="128"/>
      <c r="I272" s="128"/>
      <c r="J272" s="128"/>
      <c r="K272" s="128"/>
    </row>
    <row r="273" spans="1:11" x14ac:dyDescent="0.2">
      <c r="A273" s="231"/>
      <c r="B273" s="211"/>
      <c r="C273" s="128"/>
      <c r="D273" s="128"/>
      <c r="E273" s="128"/>
      <c r="F273" s="128"/>
      <c r="G273" s="128"/>
      <c r="H273" s="128"/>
      <c r="I273" s="128"/>
      <c r="J273" s="128"/>
      <c r="K273" s="128"/>
    </row>
    <row r="274" spans="1:11" x14ac:dyDescent="0.2">
      <c r="A274" s="231"/>
      <c r="B274" s="211"/>
      <c r="C274" s="128"/>
      <c r="D274" s="128"/>
      <c r="E274" s="128"/>
      <c r="F274" s="128"/>
      <c r="G274" s="128"/>
      <c r="H274" s="128"/>
      <c r="I274" s="128"/>
      <c r="J274" s="128"/>
      <c r="K274" s="128"/>
    </row>
    <row r="275" spans="1:11" x14ac:dyDescent="0.2">
      <c r="A275" s="231"/>
      <c r="B275" s="211"/>
      <c r="C275" s="128"/>
      <c r="D275" s="128"/>
      <c r="E275" s="128"/>
      <c r="F275" s="128"/>
      <c r="G275" s="128"/>
      <c r="H275" s="128"/>
      <c r="I275" s="128"/>
      <c r="J275" s="128"/>
      <c r="K275" s="128"/>
    </row>
    <row r="276" spans="1:11" x14ac:dyDescent="0.2">
      <c r="A276" s="231"/>
      <c r="B276" s="211"/>
      <c r="C276" s="128"/>
      <c r="D276" s="128"/>
      <c r="E276" s="128"/>
      <c r="F276" s="128"/>
      <c r="G276" s="128"/>
      <c r="H276" s="128"/>
      <c r="I276" s="128"/>
      <c r="J276" s="128"/>
      <c r="K276" s="128"/>
    </row>
    <row r="277" spans="1:11" x14ac:dyDescent="0.2">
      <c r="A277" s="231"/>
      <c r="B277" s="211"/>
      <c r="C277" s="128"/>
      <c r="D277" s="128"/>
      <c r="E277" s="128"/>
      <c r="F277" s="128"/>
      <c r="G277" s="128"/>
      <c r="H277" s="128"/>
      <c r="I277" s="128"/>
      <c r="J277" s="128"/>
      <c r="K277" s="128"/>
    </row>
    <row r="278" spans="1:11" x14ac:dyDescent="0.2">
      <c r="A278" s="231"/>
      <c r="B278" s="211"/>
      <c r="C278" s="128"/>
      <c r="D278" s="128"/>
      <c r="E278" s="128"/>
      <c r="F278" s="128"/>
      <c r="G278" s="128"/>
      <c r="H278" s="128"/>
      <c r="I278" s="128"/>
      <c r="J278" s="128"/>
      <c r="K278" s="128"/>
    </row>
    <row r="279" spans="1:11" x14ac:dyDescent="0.2">
      <c r="A279" s="231"/>
      <c r="B279" s="211"/>
      <c r="C279" s="128"/>
      <c r="D279" s="128"/>
      <c r="E279" s="128"/>
      <c r="F279" s="128"/>
      <c r="G279" s="128"/>
      <c r="H279" s="128"/>
      <c r="I279" s="128"/>
      <c r="J279" s="128"/>
      <c r="K279" s="128"/>
    </row>
    <row r="280" spans="1:11" x14ac:dyDescent="0.2">
      <c r="A280" s="231"/>
      <c r="B280" s="211"/>
      <c r="C280" s="128"/>
      <c r="D280" s="128"/>
      <c r="E280" s="128"/>
      <c r="F280" s="128"/>
      <c r="G280" s="128"/>
      <c r="H280" s="128"/>
      <c r="I280" s="128"/>
      <c r="J280" s="128"/>
      <c r="K280" s="128"/>
    </row>
    <row r="281" spans="1:11" x14ac:dyDescent="0.2">
      <c r="A281" s="231"/>
      <c r="B281" s="211"/>
      <c r="C281" s="128"/>
      <c r="D281" s="128"/>
      <c r="E281" s="128"/>
      <c r="F281" s="128"/>
      <c r="G281" s="128"/>
      <c r="H281" s="128"/>
      <c r="I281" s="128"/>
      <c r="J281" s="128"/>
      <c r="K281" s="128"/>
    </row>
    <row r="282" spans="1:11" x14ac:dyDescent="0.2">
      <c r="A282" s="231"/>
      <c r="B282" s="211"/>
      <c r="C282" s="128"/>
      <c r="D282" s="128"/>
      <c r="E282" s="128"/>
      <c r="F282" s="128"/>
      <c r="G282" s="128"/>
      <c r="H282" s="128"/>
      <c r="I282" s="128"/>
      <c r="J282" s="128"/>
      <c r="K282" s="128"/>
    </row>
    <row r="283" spans="1:11" x14ac:dyDescent="0.2">
      <c r="A283" s="231"/>
      <c r="B283" s="211"/>
      <c r="C283" s="128"/>
      <c r="D283" s="128"/>
      <c r="E283" s="128"/>
      <c r="F283" s="128"/>
      <c r="G283" s="128"/>
      <c r="H283" s="128"/>
      <c r="I283" s="128"/>
      <c r="J283" s="128"/>
      <c r="K283" s="128"/>
    </row>
    <row r="284" spans="1:11" x14ac:dyDescent="0.2">
      <c r="A284" s="231"/>
      <c r="B284" s="211"/>
      <c r="C284" s="128"/>
      <c r="D284" s="128"/>
      <c r="E284" s="128"/>
      <c r="F284" s="128"/>
      <c r="G284" s="128"/>
      <c r="H284" s="128"/>
      <c r="I284" s="128"/>
      <c r="J284" s="128"/>
      <c r="K284" s="128"/>
    </row>
    <row r="285" spans="1:11" x14ac:dyDescent="0.2">
      <c r="A285" s="231"/>
      <c r="B285" s="211"/>
      <c r="C285" s="128"/>
      <c r="D285" s="128"/>
      <c r="E285" s="128"/>
      <c r="F285" s="128"/>
      <c r="G285" s="128"/>
      <c r="H285" s="128"/>
      <c r="I285" s="128"/>
      <c r="J285" s="128"/>
      <c r="K285" s="128"/>
    </row>
    <row r="286" spans="1:11" x14ac:dyDescent="0.2">
      <c r="A286" s="231"/>
      <c r="B286" s="211"/>
      <c r="C286" s="128"/>
      <c r="D286" s="128"/>
      <c r="E286" s="128"/>
      <c r="F286" s="128"/>
      <c r="G286" s="128"/>
      <c r="H286" s="128"/>
      <c r="I286" s="128"/>
      <c r="J286" s="128"/>
      <c r="K286" s="128"/>
    </row>
    <row r="287" spans="1:11" x14ac:dyDescent="0.2">
      <c r="A287" s="231"/>
      <c r="B287" s="211"/>
      <c r="C287" s="128"/>
      <c r="D287" s="128"/>
      <c r="E287" s="128"/>
      <c r="F287" s="128"/>
      <c r="G287" s="128"/>
      <c r="H287" s="128"/>
      <c r="I287" s="128"/>
      <c r="J287" s="128"/>
      <c r="K287" s="128"/>
    </row>
    <row r="288" spans="1:11" x14ac:dyDescent="0.2">
      <c r="A288" s="231"/>
      <c r="B288" s="211"/>
      <c r="C288" s="128"/>
      <c r="D288" s="128"/>
      <c r="E288" s="128"/>
      <c r="F288" s="128"/>
      <c r="G288" s="128"/>
      <c r="H288" s="128"/>
      <c r="I288" s="128"/>
      <c r="J288" s="128"/>
      <c r="K288" s="128"/>
    </row>
    <row r="289" spans="1:11" x14ac:dyDescent="0.2">
      <c r="A289" s="231"/>
      <c r="B289" s="211"/>
      <c r="C289" s="128"/>
      <c r="D289" s="128"/>
      <c r="E289" s="128"/>
      <c r="F289" s="128"/>
      <c r="G289" s="128"/>
      <c r="H289" s="128"/>
      <c r="I289" s="128"/>
      <c r="J289" s="128"/>
      <c r="K289" s="128"/>
    </row>
    <row r="290" spans="1:11" x14ac:dyDescent="0.2">
      <c r="A290" s="231"/>
      <c r="B290" s="211"/>
      <c r="C290" s="128"/>
      <c r="D290" s="128"/>
      <c r="E290" s="128"/>
      <c r="F290" s="128"/>
      <c r="G290" s="128"/>
      <c r="H290" s="128"/>
      <c r="I290" s="128"/>
      <c r="J290" s="128"/>
      <c r="K290" s="128"/>
    </row>
    <row r="291" spans="1:11" x14ac:dyDescent="0.2">
      <c r="A291" s="231"/>
      <c r="B291" s="211"/>
      <c r="C291" s="128"/>
      <c r="D291" s="128"/>
      <c r="E291" s="128"/>
      <c r="F291" s="128"/>
      <c r="G291" s="128"/>
      <c r="H291" s="128"/>
      <c r="I291" s="128"/>
      <c r="J291" s="128"/>
      <c r="K291" s="128"/>
    </row>
    <row r="292" spans="1:11" x14ac:dyDescent="0.2">
      <c r="A292" s="231"/>
      <c r="B292" s="211"/>
      <c r="C292" s="128"/>
      <c r="D292" s="128"/>
      <c r="E292" s="128"/>
      <c r="F292" s="128"/>
      <c r="G292" s="128"/>
      <c r="H292" s="128"/>
      <c r="I292" s="128"/>
      <c r="J292" s="128"/>
      <c r="K292" s="128"/>
    </row>
    <row r="293" spans="1:11" x14ac:dyDescent="0.2">
      <c r="A293" s="231"/>
      <c r="B293" s="211"/>
      <c r="C293" s="128"/>
      <c r="D293" s="128"/>
      <c r="E293" s="128"/>
      <c r="F293" s="128"/>
      <c r="G293" s="128"/>
      <c r="H293" s="128"/>
      <c r="I293" s="128"/>
      <c r="J293" s="128"/>
      <c r="K293" s="128"/>
    </row>
    <row r="294" spans="1:11" x14ac:dyDescent="0.2">
      <c r="A294" s="231"/>
      <c r="B294" s="211"/>
      <c r="C294" s="128"/>
      <c r="D294" s="128"/>
      <c r="E294" s="128"/>
      <c r="F294" s="128"/>
      <c r="G294" s="128"/>
      <c r="H294" s="128"/>
      <c r="I294" s="128"/>
      <c r="J294" s="128"/>
      <c r="K294" s="128"/>
    </row>
    <row r="295" spans="1:11" x14ac:dyDescent="0.2">
      <c r="A295" s="231"/>
      <c r="B295" s="211"/>
      <c r="C295" s="128"/>
      <c r="D295" s="128"/>
      <c r="E295" s="128"/>
      <c r="F295" s="128"/>
      <c r="G295" s="128"/>
      <c r="H295" s="128"/>
      <c r="I295" s="128"/>
      <c r="J295" s="128"/>
      <c r="K295" s="128"/>
    </row>
    <row r="296" spans="1:11" x14ac:dyDescent="0.2">
      <c r="A296" s="231"/>
      <c r="B296" s="211"/>
      <c r="C296" s="128"/>
      <c r="D296" s="128"/>
      <c r="E296" s="128"/>
      <c r="F296" s="128"/>
      <c r="G296" s="128"/>
      <c r="H296" s="128"/>
      <c r="I296" s="128"/>
      <c r="J296" s="128"/>
      <c r="K296" s="128"/>
    </row>
    <row r="297" spans="1:11" x14ac:dyDescent="0.2">
      <c r="A297" s="231"/>
      <c r="B297" s="211"/>
      <c r="C297" s="128"/>
      <c r="D297" s="128"/>
      <c r="E297" s="128"/>
      <c r="F297" s="128"/>
      <c r="G297" s="128"/>
      <c r="H297" s="128"/>
      <c r="I297" s="128"/>
      <c r="J297" s="128"/>
      <c r="K297" s="128"/>
    </row>
    <row r="298" spans="1:11" x14ac:dyDescent="0.2">
      <c r="A298" s="231"/>
      <c r="B298" s="211"/>
      <c r="C298" s="128"/>
      <c r="D298" s="128"/>
      <c r="E298" s="128"/>
      <c r="F298" s="128"/>
      <c r="G298" s="128"/>
      <c r="H298" s="128"/>
      <c r="I298" s="128"/>
      <c r="J298" s="128"/>
      <c r="K298" s="128"/>
    </row>
    <row r="299" spans="1:11" x14ac:dyDescent="0.2">
      <c r="A299" s="231"/>
      <c r="B299" s="211"/>
      <c r="C299" s="128"/>
      <c r="D299" s="128"/>
      <c r="E299" s="128"/>
      <c r="F299" s="128"/>
      <c r="G299" s="128"/>
      <c r="H299" s="128"/>
      <c r="I299" s="128"/>
      <c r="J299" s="128"/>
      <c r="K299" s="128"/>
    </row>
    <row r="300" spans="1:11" x14ac:dyDescent="0.2">
      <c r="A300" s="231"/>
      <c r="B300" s="211"/>
      <c r="C300" s="128"/>
      <c r="D300" s="128"/>
      <c r="E300" s="128"/>
      <c r="F300" s="128"/>
      <c r="G300" s="128"/>
      <c r="H300" s="128"/>
      <c r="I300" s="128"/>
      <c r="J300" s="128"/>
      <c r="K300" s="128"/>
    </row>
    <row r="301" spans="1:11" x14ac:dyDescent="0.2">
      <c r="A301" s="231"/>
      <c r="B301" s="211"/>
      <c r="C301" s="128"/>
      <c r="D301" s="128"/>
      <c r="E301" s="128"/>
      <c r="F301" s="128"/>
      <c r="G301" s="128"/>
      <c r="H301" s="128"/>
      <c r="I301" s="128"/>
      <c r="J301" s="128"/>
      <c r="K301" s="128"/>
    </row>
    <row r="302" spans="1:11" x14ac:dyDescent="0.2">
      <c r="A302" s="231"/>
      <c r="B302" s="211"/>
      <c r="C302" s="128"/>
      <c r="D302" s="128"/>
      <c r="E302" s="128"/>
      <c r="F302" s="128"/>
      <c r="G302" s="128"/>
      <c r="H302" s="128"/>
      <c r="I302" s="128"/>
      <c r="J302" s="128"/>
      <c r="K302" s="128"/>
    </row>
    <row r="303" spans="1:11" x14ac:dyDescent="0.2">
      <c r="A303" s="231"/>
      <c r="B303" s="211"/>
      <c r="C303" s="128"/>
      <c r="D303" s="128"/>
      <c r="E303" s="128"/>
      <c r="F303" s="128"/>
      <c r="G303" s="128"/>
      <c r="H303" s="128"/>
      <c r="I303" s="128"/>
      <c r="J303" s="128"/>
      <c r="K303" s="128"/>
    </row>
    <row r="304" spans="1:11" x14ac:dyDescent="0.2">
      <c r="A304" s="231"/>
      <c r="B304" s="211"/>
      <c r="C304" s="128"/>
      <c r="D304" s="128"/>
      <c r="E304" s="128"/>
      <c r="F304" s="128"/>
      <c r="G304" s="128"/>
      <c r="H304" s="128"/>
      <c r="I304" s="128"/>
      <c r="J304" s="128"/>
      <c r="K304" s="128"/>
    </row>
    <row r="305" spans="1:11" x14ac:dyDescent="0.2">
      <c r="A305" s="231"/>
      <c r="B305" s="211"/>
      <c r="C305" s="128"/>
      <c r="D305" s="128"/>
      <c r="E305" s="128"/>
      <c r="F305" s="128"/>
      <c r="G305" s="128"/>
      <c r="H305" s="128"/>
      <c r="I305" s="128"/>
      <c r="J305" s="128"/>
      <c r="K305" s="128"/>
    </row>
    <row r="306" spans="1:11" x14ac:dyDescent="0.2">
      <c r="A306" s="231"/>
      <c r="B306" s="211"/>
      <c r="C306" s="128"/>
      <c r="D306" s="128"/>
      <c r="E306" s="128"/>
      <c r="F306" s="128"/>
      <c r="G306" s="128"/>
      <c r="H306" s="128"/>
      <c r="I306" s="128"/>
      <c r="J306" s="128"/>
      <c r="K306" s="128"/>
    </row>
    <row r="307" spans="1:11" x14ac:dyDescent="0.2">
      <c r="A307" s="231"/>
      <c r="B307" s="211"/>
      <c r="C307" s="128"/>
      <c r="D307" s="128"/>
      <c r="E307" s="128"/>
      <c r="F307" s="128"/>
      <c r="G307" s="128"/>
      <c r="H307" s="128"/>
      <c r="I307" s="128"/>
      <c r="J307" s="128"/>
      <c r="K307" s="128"/>
    </row>
    <row r="308" spans="1:11" x14ac:dyDescent="0.2">
      <c r="A308" s="231"/>
      <c r="B308" s="211"/>
      <c r="C308" s="128"/>
      <c r="D308" s="128"/>
      <c r="E308" s="128"/>
      <c r="F308" s="128"/>
      <c r="G308" s="128"/>
      <c r="H308" s="128"/>
      <c r="I308" s="128"/>
      <c r="J308" s="128"/>
      <c r="K308" s="128"/>
    </row>
    <row r="309" spans="1:11" x14ac:dyDescent="0.2">
      <c r="A309" s="231"/>
      <c r="B309" s="211"/>
      <c r="C309" s="128"/>
      <c r="D309" s="128"/>
      <c r="E309" s="128"/>
      <c r="F309" s="128"/>
      <c r="G309" s="128"/>
      <c r="H309" s="128"/>
      <c r="I309" s="128"/>
      <c r="J309" s="128"/>
      <c r="K309" s="128"/>
    </row>
    <row r="310" spans="1:11" x14ac:dyDescent="0.2">
      <c r="A310" s="231"/>
      <c r="B310" s="211"/>
      <c r="C310" s="128"/>
      <c r="D310" s="128"/>
      <c r="E310" s="128"/>
      <c r="F310" s="128"/>
      <c r="G310" s="128"/>
      <c r="H310" s="128"/>
      <c r="I310" s="128"/>
      <c r="J310" s="128"/>
      <c r="K310" s="128"/>
    </row>
    <row r="311" spans="1:11" x14ac:dyDescent="0.2">
      <c r="A311" s="231"/>
      <c r="B311" s="211"/>
      <c r="C311" s="128"/>
      <c r="D311" s="128"/>
      <c r="E311" s="128"/>
      <c r="F311" s="128"/>
      <c r="G311" s="128"/>
      <c r="H311" s="128"/>
      <c r="I311" s="128"/>
      <c r="J311" s="128"/>
      <c r="K311" s="128"/>
    </row>
    <row r="312" spans="1:11" x14ac:dyDescent="0.2">
      <c r="A312" s="231"/>
      <c r="B312" s="211"/>
      <c r="C312" s="128"/>
      <c r="D312" s="128"/>
      <c r="E312" s="128"/>
      <c r="F312" s="128"/>
      <c r="G312" s="128"/>
      <c r="H312" s="128"/>
      <c r="I312" s="128"/>
      <c r="J312" s="128"/>
      <c r="K312" s="128"/>
    </row>
    <row r="313" spans="1:11" x14ac:dyDescent="0.2">
      <c r="A313" s="231"/>
      <c r="B313" s="211"/>
      <c r="C313" s="128"/>
      <c r="D313" s="128"/>
      <c r="E313" s="128"/>
      <c r="F313" s="128"/>
      <c r="G313" s="128"/>
      <c r="H313" s="128"/>
      <c r="I313" s="128"/>
      <c r="J313" s="128"/>
      <c r="K313" s="128"/>
    </row>
    <row r="314" spans="1:11" x14ac:dyDescent="0.2">
      <c r="A314" s="231"/>
      <c r="B314" s="211"/>
      <c r="C314" s="128"/>
      <c r="D314" s="128"/>
      <c r="E314" s="128"/>
      <c r="F314" s="128"/>
      <c r="G314" s="128"/>
      <c r="H314" s="128"/>
      <c r="I314" s="128"/>
      <c r="J314" s="128"/>
      <c r="K314" s="128"/>
    </row>
    <row r="315" spans="1:11" x14ac:dyDescent="0.2">
      <c r="A315" s="231"/>
      <c r="B315" s="211"/>
      <c r="C315" s="128"/>
      <c r="D315" s="128"/>
      <c r="E315" s="128"/>
      <c r="F315" s="128"/>
      <c r="G315" s="128"/>
      <c r="H315" s="128"/>
      <c r="I315" s="128"/>
      <c r="J315" s="128"/>
      <c r="K315" s="128"/>
    </row>
    <row r="316" spans="1:11" x14ac:dyDescent="0.2">
      <c r="A316" s="231"/>
      <c r="B316" s="211"/>
      <c r="C316" s="128"/>
      <c r="D316" s="128"/>
      <c r="E316" s="128"/>
      <c r="F316" s="128"/>
      <c r="G316" s="128"/>
      <c r="H316" s="128"/>
      <c r="I316" s="128"/>
      <c r="J316" s="128"/>
      <c r="K316" s="128"/>
    </row>
    <row r="317" spans="1:11" x14ac:dyDescent="0.2">
      <c r="A317" s="231"/>
      <c r="B317" s="211"/>
      <c r="C317" s="128"/>
      <c r="D317" s="128"/>
      <c r="E317" s="128"/>
      <c r="F317" s="128"/>
      <c r="G317" s="128"/>
      <c r="H317" s="128"/>
      <c r="I317" s="128"/>
      <c r="J317" s="128"/>
      <c r="K317" s="128"/>
    </row>
    <row r="318" spans="1:11" x14ac:dyDescent="0.2">
      <c r="A318" s="231"/>
      <c r="B318" s="211"/>
      <c r="C318" s="128"/>
      <c r="D318" s="128"/>
      <c r="E318" s="128"/>
      <c r="F318" s="128"/>
      <c r="G318" s="128"/>
      <c r="H318" s="128"/>
      <c r="I318" s="128"/>
      <c r="J318" s="128"/>
      <c r="K318" s="128"/>
    </row>
    <row r="319" spans="1:11" x14ac:dyDescent="0.2">
      <c r="A319" s="231"/>
      <c r="B319" s="211"/>
      <c r="C319" s="128"/>
      <c r="D319" s="128"/>
      <c r="E319" s="128"/>
      <c r="F319" s="128"/>
      <c r="G319" s="128"/>
      <c r="H319" s="128"/>
      <c r="I319" s="128"/>
      <c r="J319" s="128"/>
      <c r="K319" s="128"/>
    </row>
    <row r="320" spans="1:11" x14ac:dyDescent="0.2">
      <c r="A320" s="231"/>
      <c r="B320" s="211"/>
      <c r="C320" s="128"/>
      <c r="D320" s="128"/>
      <c r="E320" s="128"/>
      <c r="F320" s="128"/>
      <c r="G320" s="128"/>
      <c r="H320" s="128"/>
      <c r="I320" s="128"/>
      <c r="J320" s="128"/>
      <c r="K320" s="128"/>
    </row>
    <row r="321" spans="1:11" x14ac:dyDescent="0.2">
      <c r="A321" s="231"/>
      <c r="B321" s="211"/>
      <c r="C321" s="128"/>
      <c r="D321" s="128"/>
      <c r="E321" s="128"/>
      <c r="F321" s="128"/>
      <c r="G321" s="128"/>
      <c r="H321" s="128"/>
      <c r="I321" s="128"/>
      <c r="J321" s="128"/>
      <c r="K321" s="128"/>
    </row>
    <row r="322" spans="1:11" x14ac:dyDescent="0.2">
      <c r="A322" s="231"/>
      <c r="B322" s="211"/>
      <c r="C322" s="128"/>
      <c r="D322" s="128"/>
      <c r="E322" s="128"/>
      <c r="F322" s="128"/>
      <c r="G322" s="128"/>
      <c r="H322" s="128"/>
      <c r="I322" s="128"/>
      <c r="J322" s="128"/>
      <c r="K322" s="128"/>
    </row>
    <row r="323" spans="1:11" x14ac:dyDescent="0.2">
      <c r="A323" s="231"/>
      <c r="B323" s="211"/>
      <c r="C323" s="128"/>
      <c r="D323" s="128"/>
      <c r="E323" s="128"/>
      <c r="F323" s="128"/>
      <c r="G323" s="128"/>
      <c r="H323" s="128"/>
      <c r="I323" s="128"/>
      <c r="J323" s="128"/>
      <c r="K323" s="128"/>
    </row>
    <row r="324" spans="1:11" x14ac:dyDescent="0.2">
      <c r="A324" s="231"/>
      <c r="B324" s="211"/>
      <c r="C324" s="128"/>
      <c r="D324" s="128"/>
      <c r="E324" s="128"/>
      <c r="F324" s="128"/>
      <c r="G324" s="128"/>
      <c r="H324" s="128"/>
      <c r="I324" s="128"/>
      <c r="J324" s="128"/>
      <c r="K324" s="128"/>
    </row>
    <row r="325" spans="1:11" x14ac:dyDescent="0.2">
      <c r="A325" s="231"/>
      <c r="B325" s="211"/>
      <c r="C325" s="128"/>
      <c r="D325" s="128"/>
      <c r="E325" s="128"/>
      <c r="F325" s="128"/>
      <c r="G325" s="128"/>
      <c r="H325" s="128"/>
      <c r="I325" s="128"/>
      <c r="J325" s="128"/>
      <c r="K325" s="128"/>
    </row>
    <row r="326" spans="1:11" x14ac:dyDescent="0.2">
      <c r="A326" s="231"/>
      <c r="B326" s="211"/>
      <c r="C326" s="128"/>
      <c r="D326" s="128"/>
      <c r="E326" s="128"/>
      <c r="F326" s="128"/>
      <c r="G326" s="128"/>
      <c r="H326" s="128"/>
      <c r="I326" s="128"/>
      <c r="J326" s="128"/>
      <c r="K326" s="128"/>
    </row>
    <row r="327" spans="1:11" x14ac:dyDescent="0.2">
      <c r="A327" s="231"/>
      <c r="B327" s="211"/>
      <c r="C327" s="128"/>
      <c r="D327" s="128"/>
      <c r="E327" s="128"/>
      <c r="F327" s="128"/>
      <c r="G327" s="128"/>
      <c r="H327" s="128"/>
      <c r="I327" s="128"/>
      <c r="J327" s="128"/>
      <c r="K327" s="128"/>
    </row>
    <row r="328" spans="1:11" x14ac:dyDescent="0.2">
      <c r="A328" s="231"/>
      <c r="B328" s="211"/>
      <c r="C328" s="128"/>
      <c r="D328" s="128"/>
      <c r="E328" s="128"/>
      <c r="F328" s="128"/>
      <c r="G328" s="128"/>
      <c r="H328" s="128"/>
      <c r="I328" s="128"/>
      <c r="J328" s="128"/>
      <c r="K328" s="128"/>
    </row>
    <row r="329" spans="1:11" x14ac:dyDescent="0.2">
      <c r="A329" s="231"/>
      <c r="B329" s="211"/>
      <c r="C329" s="128"/>
      <c r="D329" s="128"/>
      <c r="E329" s="128"/>
      <c r="F329" s="128"/>
      <c r="G329" s="128"/>
      <c r="H329" s="128"/>
      <c r="I329" s="128"/>
      <c r="J329" s="128"/>
      <c r="K329" s="128"/>
    </row>
    <row r="330" spans="1:11" x14ac:dyDescent="0.2">
      <c r="A330" s="231"/>
      <c r="B330" s="211"/>
      <c r="C330" s="128"/>
      <c r="D330" s="128"/>
      <c r="E330" s="128"/>
      <c r="F330" s="128"/>
      <c r="G330" s="128"/>
      <c r="H330" s="128"/>
      <c r="I330" s="128"/>
      <c r="J330" s="128"/>
      <c r="K330" s="128"/>
    </row>
    <row r="331" spans="1:11" x14ac:dyDescent="0.2">
      <c r="A331" s="231"/>
      <c r="B331" s="211"/>
      <c r="C331" s="128"/>
      <c r="D331" s="128"/>
      <c r="E331" s="128"/>
      <c r="F331" s="128"/>
      <c r="G331" s="128"/>
      <c r="H331" s="128"/>
      <c r="I331" s="128"/>
      <c r="J331" s="128"/>
      <c r="K331" s="128"/>
    </row>
    <row r="332" spans="1:11" x14ac:dyDescent="0.2">
      <c r="A332" s="231"/>
      <c r="B332" s="211"/>
      <c r="C332" s="128"/>
      <c r="D332" s="128"/>
      <c r="E332" s="128"/>
      <c r="F332" s="128"/>
      <c r="G332" s="128"/>
      <c r="H332" s="128"/>
      <c r="I332" s="128"/>
      <c r="J332" s="128"/>
      <c r="K332" s="128"/>
    </row>
    <row r="333" spans="1:11" x14ac:dyDescent="0.2">
      <c r="A333" s="231"/>
      <c r="B333" s="211"/>
      <c r="C333" s="128"/>
      <c r="D333" s="128"/>
      <c r="E333" s="128"/>
      <c r="F333" s="128"/>
      <c r="G333" s="128"/>
      <c r="H333" s="128"/>
      <c r="I333" s="128"/>
      <c r="J333" s="128"/>
      <c r="K333" s="128"/>
    </row>
    <row r="334" spans="1:11" x14ac:dyDescent="0.2">
      <c r="A334" s="231"/>
      <c r="B334" s="211"/>
      <c r="C334" s="128"/>
      <c r="D334" s="128"/>
      <c r="E334" s="128"/>
      <c r="F334" s="128"/>
      <c r="G334" s="128"/>
      <c r="H334" s="128"/>
      <c r="I334" s="128"/>
      <c r="J334" s="128"/>
      <c r="K334" s="128"/>
    </row>
    <row r="335" spans="1:11" x14ac:dyDescent="0.2">
      <c r="A335" s="231"/>
      <c r="B335" s="211"/>
      <c r="C335" s="128"/>
      <c r="D335" s="128"/>
      <c r="E335" s="128"/>
      <c r="F335" s="128"/>
      <c r="G335" s="128"/>
      <c r="H335" s="128"/>
      <c r="I335" s="128"/>
      <c r="J335" s="128"/>
      <c r="K335" s="128"/>
    </row>
    <row r="336" spans="1:11" x14ac:dyDescent="0.2">
      <c r="A336" s="231"/>
      <c r="B336" s="211"/>
      <c r="C336" s="128"/>
      <c r="D336" s="128"/>
      <c r="E336" s="128"/>
      <c r="F336" s="128"/>
      <c r="G336" s="128"/>
      <c r="H336" s="128"/>
      <c r="I336" s="128"/>
      <c r="J336" s="128"/>
      <c r="K336" s="128"/>
    </row>
    <row r="337" spans="1:11" x14ac:dyDescent="0.2">
      <c r="A337" s="231"/>
      <c r="B337" s="211"/>
      <c r="C337" s="128"/>
      <c r="D337" s="128"/>
      <c r="E337" s="128"/>
      <c r="F337" s="128"/>
      <c r="G337" s="128"/>
      <c r="H337" s="128"/>
      <c r="I337" s="128"/>
      <c r="J337" s="128"/>
      <c r="K337" s="128"/>
    </row>
    <row r="338" spans="1:11" x14ac:dyDescent="0.2">
      <c r="A338" s="231"/>
      <c r="B338" s="211"/>
      <c r="C338" s="128"/>
      <c r="D338" s="128"/>
      <c r="E338" s="128"/>
      <c r="F338" s="128"/>
      <c r="G338" s="128"/>
      <c r="H338" s="128"/>
      <c r="I338" s="128"/>
      <c r="J338" s="128"/>
      <c r="K338" s="128"/>
    </row>
    <row r="339" spans="1:11" x14ac:dyDescent="0.2">
      <c r="A339" s="231"/>
      <c r="B339" s="211"/>
      <c r="C339" s="128"/>
      <c r="D339" s="128"/>
      <c r="E339" s="128"/>
      <c r="F339" s="128"/>
      <c r="G339" s="128"/>
      <c r="H339" s="128"/>
      <c r="I339" s="128"/>
      <c r="J339" s="128"/>
      <c r="K339" s="128"/>
    </row>
    <row r="340" spans="1:11" x14ac:dyDescent="0.2">
      <c r="A340" s="231"/>
      <c r="B340" s="211"/>
      <c r="C340" s="128"/>
      <c r="D340" s="128"/>
      <c r="E340" s="128"/>
      <c r="F340" s="128"/>
      <c r="G340" s="128"/>
      <c r="H340" s="128"/>
      <c r="I340" s="128"/>
      <c r="J340" s="128"/>
      <c r="K340" s="128"/>
    </row>
    <row r="341" spans="1:11" x14ac:dyDescent="0.2">
      <c r="A341" s="231"/>
      <c r="B341" s="211"/>
      <c r="C341" s="128"/>
      <c r="D341" s="128"/>
      <c r="E341" s="128"/>
      <c r="F341" s="128"/>
      <c r="G341" s="128"/>
      <c r="H341" s="128"/>
      <c r="I341" s="128"/>
      <c r="J341" s="128"/>
      <c r="K341" s="128"/>
    </row>
    <row r="342" spans="1:11" x14ac:dyDescent="0.2">
      <c r="A342" s="231"/>
      <c r="B342" s="211"/>
      <c r="C342" s="128"/>
      <c r="D342" s="128"/>
      <c r="E342" s="128"/>
      <c r="F342" s="128"/>
      <c r="G342" s="128"/>
      <c r="H342" s="128"/>
      <c r="I342" s="128"/>
      <c r="J342" s="128"/>
      <c r="K342" s="128"/>
    </row>
    <row r="343" spans="1:11" x14ac:dyDescent="0.2">
      <c r="A343" s="231"/>
      <c r="B343" s="211"/>
      <c r="C343" s="128"/>
      <c r="D343" s="128"/>
      <c r="E343" s="128"/>
      <c r="F343" s="128"/>
      <c r="G343" s="128"/>
      <c r="H343" s="128"/>
      <c r="I343" s="128"/>
      <c r="J343" s="128"/>
      <c r="K343" s="128"/>
    </row>
    <row r="344" spans="1:11" x14ac:dyDescent="0.2">
      <c r="A344" s="231"/>
      <c r="B344" s="211"/>
      <c r="C344" s="128"/>
      <c r="D344" s="128"/>
      <c r="E344" s="128"/>
      <c r="F344" s="128"/>
      <c r="G344" s="128"/>
      <c r="H344" s="128"/>
      <c r="I344" s="128"/>
      <c r="J344" s="128"/>
      <c r="K344" s="128"/>
    </row>
    <row r="345" spans="1:11" x14ac:dyDescent="0.2">
      <c r="A345" s="231"/>
      <c r="B345" s="211"/>
      <c r="C345" s="128"/>
      <c r="D345" s="128"/>
      <c r="E345" s="128"/>
      <c r="F345" s="128"/>
      <c r="G345" s="128"/>
      <c r="H345" s="128"/>
      <c r="I345" s="128"/>
      <c r="J345" s="128"/>
      <c r="K345" s="128"/>
    </row>
    <row r="346" spans="1:11" x14ac:dyDescent="0.2">
      <c r="A346" s="231"/>
      <c r="B346" s="211"/>
      <c r="C346" s="128"/>
      <c r="D346" s="128"/>
      <c r="E346" s="128"/>
      <c r="F346" s="128"/>
      <c r="G346" s="128"/>
      <c r="H346" s="128"/>
      <c r="I346" s="128"/>
      <c r="J346" s="128"/>
      <c r="K346" s="128"/>
    </row>
    <row r="347" spans="1:11" x14ac:dyDescent="0.2">
      <c r="A347" s="231"/>
      <c r="B347" s="211"/>
      <c r="C347" s="128"/>
      <c r="D347" s="128"/>
      <c r="E347" s="128"/>
      <c r="F347" s="128"/>
      <c r="G347" s="128"/>
      <c r="H347" s="128"/>
      <c r="I347" s="128"/>
      <c r="J347" s="128"/>
      <c r="K347" s="128"/>
    </row>
    <row r="348" spans="1:11" x14ac:dyDescent="0.2">
      <c r="A348" s="231"/>
      <c r="B348" s="211"/>
      <c r="C348" s="128"/>
      <c r="D348" s="128"/>
      <c r="E348" s="128"/>
      <c r="F348" s="128"/>
      <c r="G348" s="128"/>
      <c r="H348" s="128"/>
      <c r="I348" s="128"/>
      <c r="J348" s="128"/>
      <c r="K348" s="128"/>
    </row>
    <row r="349" spans="1:11" x14ac:dyDescent="0.2">
      <c r="A349" s="231"/>
      <c r="B349" s="211"/>
      <c r="C349" s="128"/>
      <c r="D349" s="128"/>
      <c r="E349" s="128"/>
      <c r="F349" s="128"/>
      <c r="G349" s="128"/>
      <c r="H349" s="128"/>
      <c r="I349" s="128"/>
      <c r="J349" s="128"/>
      <c r="K349" s="128"/>
    </row>
    <row r="350" spans="1:11" x14ac:dyDescent="0.2">
      <c r="A350" s="231"/>
      <c r="B350" s="211"/>
      <c r="C350" s="128"/>
      <c r="D350" s="128"/>
      <c r="E350" s="128"/>
      <c r="F350" s="128"/>
      <c r="G350" s="128"/>
      <c r="H350" s="128"/>
      <c r="I350" s="128"/>
      <c r="J350" s="128"/>
      <c r="K350" s="128"/>
    </row>
    <row r="351" spans="1:11" x14ac:dyDescent="0.2">
      <c r="A351" s="231"/>
      <c r="B351" s="211"/>
      <c r="C351" s="128"/>
      <c r="D351" s="128"/>
      <c r="E351" s="128"/>
      <c r="F351" s="128"/>
      <c r="G351" s="128"/>
      <c r="H351" s="128"/>
      <c r="I351" s="128"/>
      <c r="J351" s="128"/>
      <c r="K351" s="128"/>
    </row>
    <row r="352" spans="1:11" x14ac:dyDescent="0.2">
      <c r="A352" s="231"/>
      <c r="B352" s="211"/>
      <c r="C352" s="128"/>
      <c r="D352" s="128"/>
      <c r="E352" s="128"/>
      <c r="F352" s="128"/>
      <c r="G352" s="128"/>
      <c r="H352" s="128"/>
      <c r="I352" s="128"/>
      <c r="J352" s="128"/>
      <c r="K352" s="128"/>
    </row>
    <row r="353" spans="1:11" x14ac:dyDescent="0.2">
      <c r="A353" s="231"/>
      <c r="B353" s="211"/>
      <c r="C353" s="128"/>
      <c r="D353" s="128"/>
      <c r="E353" s="128"/>
      <c r="F353" s="128"/>
      <c r="G353" s="128"/>
      <c r="H353" s="128"/>
      <c r="I353" s="128"/>
      <c r="J353" s="128"/>
      <c r="K353" s="128"/>
    </row>
    <row r="354" spans="1:11" x14ac:dyDescent="0.2">
      <c r="A354" s="231"/>
      <c r="B354" s="211"/>
      <c r="C354" s="128"/>
      <c r="D354" s="128"/>
      <c r="E354" s="128"/>
      <c r="F354" s="128"/>
      <c r="G354" s="128"/>
      <c r="H354" s="128"/>
      <c r="I354" s="128"/>
      <c r="J354" s="128"/>
      <c r="K354" s="128"/>
    </row>
    <row r="355" spans="1:11" x14ac:dyDescent="0.2">
      <c r="A355" s="231"/>
      <c r="B355" s="211"/>
      <c r="C355" s="128"/>
      <c r="D355" s="128"/>
      <c r="E355" s="128"/>
      <c r="F355" s="128"/>
      <c r="G355" s="128"/>
      <c r="H355" s="128"/>
      <c r="I355" s="128"/>
      <c r="J355" s="128"/>
      <c r="K355" s="128"/>
    </row>
    <row r="356" spans="1:11" x14ac:dyDescent="0.2">
      <c r="A356" s="231"/>
      <c r="B356" s="211"/>
      <c r="C356" s="128"/>
      <c r="D356" s="128"/>
      <c r="E356" s="128"/>
      <c r="F356" s="128"/>
      <c r="G356" s="128"/>
      <c r="H356" s="128"/>
      <c r="I356" s="128"/>
      <c r="J356" s="128"/>
      <c r="K356" s="128"/>
    </row>
    <row r="357" spans="1:11" x14ac:dyDescent="0.2">
      <c r="A357" s="231"/>
      <c r="B357" s="211"/>
      <c r="C357" s="128"/>
      <c r="D357" s="128"/>
      <c r="E357" s="128"/>
      <c r="F357" s="128"/>
      <c r="G357" s="128"/>
      <c r="H357" s="128"/>
      <c r="I357" s="128"/>
      <c r="J357" s="128"/>
      <c r="K357" s="128"/>
    </row>
    <row r="358" spans="1:11" x14ac:dyDescent="0.2">
      <c r="A358" s="231"/>
      <c r="B358" s="211"/>
      <c r="C358" s="128"/>
      <c r="D358" s="128"/>
      <c r="E358" s="128"/>
      <c r="F358" s="128"/>
      <c r="G358" s="128"/>
      <c r="H358" s="128"/>
      <c r="I358" s="128"/>
      <c r="J358" s="128"/>
      <c r="K358" s="128"/>
    </row>
    <row r="359" spans="1:11" x14ac:dyDescent="0.2">
      <c r="A359" s="231"/>
      <c r="B359" s="211"/>
      <c r="C359" s="128"/>
      <c r="D359" s="128"/>
      <c r="E359" s="128"/>
      <c r="F359" s="128"/>
      <c r="G359" s="128"/>
      <c r="H359" s="128"/>
      <c r="I359" s="128"/>
      <c r="J359" s="128"/>
      <c r="K359" s="128"/>
    </row>
    <row r="360" spans="1:11" x14ac:dyDescent="0.2">
      <c r="A360" s="231"/>
      <c r="B360" s="211"/>
      <c r="C360" s="128"/>
      <c r="D360" s="128"/>
      <c r="E360" s="128"/>
      <c r="F360" s="128"/>
      <c r="G360" s="128"/>
      <c r="H360" s="128"/>
      <c r="I360" s="128"/>
      <c r="J360" s="128"/>
      <c r="K360" s="128"/>
    </row>
    <row r="361" spans="1:11" x14ac:dyDescent="0.2">
      <c r="A361" s="231"/>
      <c r="B361" s="211"/>
      <c r="C361" s="128"/>
      <c r="D361" s="128"/>
      <c r="E361" s="128"/>
      <c r="F361" s="128"/>
      <c r="G361" s="128"/>
      <c r="H361" s="128"/>
      <c r="I361" s="128"/>
      <c r="J361" s="128"/>
      <c r="K361" s="128"/>
    </row>
    <row r="362" spans="1:11" x14ac:dyDescent="0.2">
      <c r="A362" s="231"/>
      <c r="B362" s="211"/>
      <c r="C362" s="128"/>
      <c r="D362" s="128"/>
      <c r="E362" s="128"/>
      <c r="F362" s="128"/>
      <c r="G362" s="128"/>
      <c r="H362" s="128"/>
      <c r="I362" s="128"/>
      <c r="J362" s="128"/>
      <c r="K362" s="128"/>
    </row>
    <row r="363" spans="1:11" x14ac:dyDescent="0.2">
      <c r="A363" s="231"/>
      <c r="B363" s="211"/>
      <c r="C363" s="128"/>
      <c r="D363" s="128"/>
      <c r="E363" s="128"/>
      <c r="F363" s="128"/>
      <c r="G363" s="128"/>
      <c r="H363" s="128"/>
      <c r="I363" s="128"/>
      <c r="J363" s="128"/>
      <c r="K363" s="128"/>
    </row>
    <row r="364" spans="1:11" x14ac:dyDescent="0.2">
      <c r="A364" s="231"/>
      <c r="B364" s="211"/>
      <c r="C364" s="128"/>
      <c r="D364" s="128"/>
      <c r="E364" s="128"/>
      <c r="F364" s="128"/>
      <c r="G364" s="128"/>
      <c r="H364" s="128"/>
      <c r="I364" s="128"/>
      <c r="J364" s="128"/>
      <c r="K364" s="128"/>
    </row>
    <row r="365" spans="1:11" x14ac:dyDescent="0.2">
      <c r="A365" s="231"/>
      <c r="B365" s="211"/>
      <c r="C365" s="128"/>
      <c r="D365" s="128"/>
      <c r="E365" s="128"/>
      <c r="F365" s="128"/>
      <c r="G365" s="128"/>
      <c r="H365" s="128"/>
      <c r="I365" s="128"/>
      <c r="J365" s="128"/>
      <c r="K365" s="128"/>
    </row>
    <row r="366" spans="1:11" x14ac:dyDescent="0.2">
      <c r="A366" s="231"/>
      <c r="B366" s="211"/>
      <c r="C366" s="128"/>
      <c r="D366" s="128"/>
      <c r="E366" s="128"/>
      <c r="F366" s="128"/>
      <c r="G366" s="128"/>
      <c r="H366" s="128"/>
      <c r="I366" s="128"/>
      <c r="J366" s="128"/>
      <c r="K366" s="128"/>
    </row>
    <row r="367" spans="1:11" x14ac:dyDescent="0.2">
      <c r="A367" s="231"/>
      <c r="B367" s="211"/>
      <c r="C367" s="128"/>
      <c r="D367" s="128"/>
      <c r="E367" s="128"/>
      <c r="F367" s="128"/>
      <c r="G367" s="128"/>
      <c r="H367" s="128"/>
      <c r="I367" s="128"/>
      <c r="J367" s="128"/>
      <c r="K367" s="128"/>
    </row>
    <row r="368" spans="1:11" x14ac:dyDescent="0.2">
      <c r="A368" s="231"/>
      <c r="B368" s="211"/>
      <c r="C368" s="128"/>
      <c r="D368" s="128"/>
      <c r="E368" s="128"/>
      <c r="F368" s="128"/>
      <c r="G368" s="128"/>
      <c r="H368" s="128"/>
      <c r="I368" s="128"/>
      <c r="J368" s="128"/>
      <c r="K368" s="128"/>
    </row>
    <row r="369" spans="1:11" x14ac:dyDescent="0.2">
      <c r="A369" s="231"/>
      <c r="B369" s="211"/>
      <c r="C369" s="128"/>
      <c r="D369" s="128"/>
      <c r="E369" s="128"/>
      <c r="F369" s="128"/>
      <c r="G369" s="128"/>
      <c r="H369" s="128"/>
      <c r="I369" s="128"/>
      <c r="J369" s="128"/>
      <c r="K369" s="128"/>
    </row>
    <row r="370" spans="1:11" x14ac:dyDescent="0.2">
      <c r="A370" s="231"/>
      <c r="B370" s="211"/>
      <c r="C370" s="128"/>
      <c r="D370" s="128"/>
      <c r="E370" s="128"/>
      <c r="F370" s="128"/>
      <c r="G370" s="128"/>
      <c r="H370" s="128"/>
      <c r="I370" s="128"/>
      <c r="J370" s="128"/>
      <c r="K370" s="128"/>
    </row>
    <row r="371" spans="1:11" x14ac:dyDescent="0.2">
      <c r="A371" s="231"/>
      <c r="B371" s="211"/>
      <c r="C371" s="128"/>
      <c r="D371" s="128"/>
      <c r="E371" s="128"/>
      <c r="F371" s="128"/>
      <c r="G371" s="128"/>
      <c r="H371" s="128"/>
      <c r="I371" s="128"/>
      <c r="J371" s="128"/>
      <c r="K371" s="128"/>
    </row>
    <row r="372" spans="1:11" x14ac:dyDescent="0.2">
      <c r="A372" s="231"/>
      <c r="B372" s="211"/>
      <c r="C372" s="128"/>
      <c r="D372" s="128"/>
      <c r="E372" s="128"/>
      <c r="F372" s="128"/>
      <c r="G372" s="128"/>
      <c r="H372" s="128"/>
      <c r="I372" s="128"/>
      <c r="J372" s="128"/>
      <c r="K372" s="128"/>
    </row>
    <row r="373" spans="1:11" x14ac:dyDescent="0.2">
      <c r="A373" s="231"/>
      <c r="B373" s="211"/>
      <c r="C373" s="128"/>
      <c r="D373" s="128"/>
      <c r="E373" s="128"/>
      <c r="F373" s="128"/>
      <c r="G373" s="128"/>
      <c r="H373" s="128"/>
      <c r="I373" s="128"/>
      <c r="J373" s="128"/>
      <c r="K373" s="128"/>
    </row>
    <row r="374" spans="1:11" x14ac:dyDescent="0.2">
      <c r="A374" s="231"/>
      <c r="B374" s="211"/>
      <c r="C374" s="128"/>
      <c r="D374" s="128"/>
      <c r="E374" s="128"/>
      <c r="F374" s="128"/>
      <c r="G374" s="128"/>
      <c r="H374" s="128"/>
      <c r="I374" s="128"/>
      <c r="J374" s="128"/>
      <c r="K374" s="128"/>
    </row>
    <row r="375" spans="1:11" x14ac:dyDescent="0.2">
      <c r="A375" s="231"/>
      <c r="B375" s="211"/>
      <c r="C375" s="128"/>
      <c r="D375" s="128"/>
      <c r="E375" s="128"/>
      <c r="F375" s="128"/>
      <c r="G375" s="128"/>
      <c r="H375" s="128"/>
      <c r="I375" s="128"/>
      <c r="J375" s="128"/>
      <c r="K375" s="128"/>
    </row>
    <row r="376" spans="1:11" x14ac:dyDescent="0.2">
      <c r="A376" s="231"/>
      <c r="B376" s="211"/>
      <c r="C376" s="128"/>
      <c r="D376" s="128"/>
      <c r="E376" s="128"/>
      <c r="F376" s="128"/>
      <c r="G376" s="128"/>
      <c r="H376" s="128"/>
      <c r="I376" s="128"/>
      <c r="J376" s="128"/>
      <c r="K376" s="128"/>
    </row>
    <row r="377" spans="1:11" x14ac:dyDescent="0.2">
      <c r="A377" s="231"/>
      <c r="B377" s="211"/>
      <c r="C377" s="128"/>
      <c r="D377" s="128"/>
      <c r="E377" s="128"/>
      <c r="F377" s="128"/>
      <c r="G377" s="128"/>
      <c r="H377" s="128"/>
      <c r="I377" s="128"/>
      <c r="J377" s="128"/>
      <c r="K377" s="128"/>
    </row>
    <row r="378" spans="1:11" x14ac:dyDescent="0.2">
      <c r="A378" s="231"/>
      <c r="B378" s="211"/>
      <c r="C378" s="128"/>
      <c r="D378" s="128"/>
      <c r="E378" s="128"/>
      <c r="F378" s="128"/>
      <c r="G378" s="128"/>
      <c r="H378" s="128"/>
      <c r="I378" s="128"/>
      <c r="J378" s="128"/>
      <c r="K378" s="128"/>
    </row>
    <row r="379" spans="1:11" x14ac:dyDescent="0.2">
      <c r="A379" s="231"/>
      <c r="B379" s="211"/>
      <c r="C379" s="128"/>
      <c r="D379" s="128"/>
      <c r="E379" s="128"/>
      <c r="F379" s="128"/>
      <c r="G379" s="128"/>
      <c r="H379" s="128"/>
      <c r="I379" s="128"/>
      <c r="J379" s="128"/>
      <c r="K379" s="128"/>
    </row>
    <row r="380" spans="1:11" x14ac:dyDescent="0.2">
      <c r="A380" s="231"/>
      <c r="B380" s="211"/>
      <c r="C380" s="128"/>
      <c r="D380" s="128"/>
      <c r="E380" s="128"/>
      <c r="F380" s="128"/>
      <c r="G380" s="128"/>
      <c r="H380" s="128"/>
      <c r="I380" s="128"/>
      <c r="J380" s="128"/>
      <c r="K380" s="128"/>
    </row>
    <row r="381" spans="1:11" x14ac:dyDescent="0.2">
      <c r="A381" s="231"/>
      <c r="B381" s="211"/>
      <c r="C381" s="128"/>
      <c r="D381" s="128"/>
      <c r="E381" s="128"/>
      <c r="F381" s="128"/>
      <c r="G381" s="128"/>
      <c r="H381" s="128"/>
      <c r="I381" s="128"/>
      <c r="J381" s="128"/>
      <c r="K381" s="128"/>
    </row>
    <row r="382" spans="1:11" x14ac:dyDescent="0.2">
      <c r="A382" s="231"/>
      <c r="B382" s="211"/>
      <c r="C382" s="128"/>
      <c r="D382" s="128"/>
      <c r="E382" s="128"/>
      <c r="F382" s="128"/>
      <c r="G382" s="128"/>
      <c r="H382" s="128"/>
      <c r="I382" s="128"/>
      <c r="J382" s="128"/>
      <c r="K382" s="128"/>
    </row>
    <row r="383" spans="1:11" x14ac:dyDescent="0.2">
      <c r="A383" s="231"/>
      <c r="B383" s="211"/>
      <c r="C383" s="128"/>
      <c r="D383" s="128"/>
      <c r="E383" s="128"/>
      <c r="F383" s="128"/>
      <c r="G383" s="128"/>
      <c r="H383" s="128"/>
      <c r="I383" s="128"/>
      <c r="J383" s="128"/>
      <c r="K383" s="128"/>
    </row>
    <row r="384" spans="1:11" x14ac:dyDescent="0.2">
      <c r="A384" s="231"/>
      <c r="B384" s="211"/>
      <c r="C384" s="128"/>
      <c r="D384" s="128"/>
      <c r="E384" s="128"/>
      <c r="F384" s="128"/>
      <c r="G384" s="128"/>
      <c r="H384" s="128"/>
      <c r="I384" s="128"/>
      <c r="J384" s="128"/>
      <c r="K384" s="128"/>
    </row>
    <row r="385" spans="1:11" x14ac:dyDescent="0.2">
      <c r="A385" s="231"/>
      <c r="B385" s="211"/>
      <c r="C385" s="128"/>
      <c r="D385" s="128"/>
      <c r="E385" s="128"/>
      <c r="F385" s="128"/>
      <c r="G385" s="128"/>
      <c r="H385" s="128"/>
      <c r="I385" s="128"/>
      <c r="J385" s="128"/>
      <c r="K385" s="128"/>
    </row>
    <row r="386" spans="1:11" x14ac:dyDescent="0.2">
      <c r="A386" s="231"/>
      <c r="B386" s="211"/>
      <c r="C386" s="128"/>
      <c r="D386" s="128"/>
      <c r="E386" s="128"/>
      <c r="F386" s="128"/>
      <c r="G386" s="128"/>
      <c r="H386" s="128"/>
      <c r="I386" s="128"/>
      <c r="J386" s="128"/>
      <c r="K386" s="128"/>
    </row>
    <row r="387" spans="1:11" x14ac:dyDescent="0.2">
      <c r="A387" s="231"/>
      <c r="B387" s="211"/>
      <c r="C387" s="128"/>
      <c r="D387" s="128"/>
      <c r="E387" s="128"/>
      <c r="F387" s="128"/>
      <c r="G387" s="128"/>
      <c r="H387" s="128"/>
      <c r="I387" s="128"/>
      <c r="J387" s="128"/>
      <c r="K387" s="128"/>
    </row>
    <row r="388" spans="1:11" x14ac:dyDescent="0.2">
      <c r="A388" s="231"/>
      <c r="B388" s="211"/>
      <c r="C388" s="128"/>
      <c r="D388" s="128"/>
      <c r="E388" s="128"/>
      <c r="F388" s="128"/>
      <c r="G388" s="128"/>
      <c r="H388" s="128"/>
      <c r="I388" s="128"/>
      <c r="J388" s="128"/>
      <c r="K388" s="128"/>
    </row>
    <row r="389" spans="1:11" x14ac:dyDescent="0.2">
      <c r="A389" s="231"/>
      <c r="B389" s="211"/>
      <c r="C389" s="128"/>
      <c r="D389" s="128"/>
      <c r="E389" s="128"/>
      <c r="F389" s="128"/>
      <c r="G389" s="128"/>
      <c r="H389" s="128"/>
      <c r="I389" s="128"/>
      <c r="J389" s="128"/>
      <c r="K389" s="128"/>
    </row>
    <row r="390" spans="1:11" x14ac:dyDescent="0.2">
      <c r="A390" s="231"/>
      <c r="B390" s="211"/>
      <c r="C390" s="128"/>
      <c r="D390" s="128"/>
      <c r="E390" s="128"/>
      <c r="F390" s="128"/>
      <c r="G390" s="128"/>
      <c r="H390" s="128"/>
      <c r="I390" s="128"/>
      <c r="J390" s="128"/>
      <c r="K390" s="128"/>
    </row>
    <row r="391" spans="1:11" x14ac:dyDescent="0.2">
      <c r="A391" s="231"/>
      <c r="B391" s="211"/>
      <c r="C391" s="128"/>
      <c r="D391" s="128"/>
      <c r="E391" s="128"/>
      <c r="F391" s="128"/>
      <c r="G391" s="128"/>
      <c r="H391" s="128"/>
      <c r="I391" s="128"/>
      <c r="J391" s="128"/>
      <c r="K391" s="128"/>
    </row>
    <row r="392" spans="1:11" x14ac:dyDescent="0.2">
      <c r="A392" s="231"/>
      <c r="B392" s="211"/>
      <c r="C392" s="128"/>
      <c r="D392" s="128"/>
      <c r="E392" s="128"/>
      <c r="F392" s="128"/>
      <c r="G392" s="128"/>
      <c r="H392" s="128"/>
      <c r="I392" s="128"/>
      <c r="J392" s="128"/>
      <c r="K392" s="128"/>
    </row>
    <row r="393" spans="1:11" x14ac:dyDescent="0.2">
      <c r="A393" s="231"/>
      <c r="B393" s="211"/>
      <c r="C393" s="128"/>
      <c r="D393" s="128"/>
      <c r="E393" s="128"/>
      <c r="F393" s="128"/>
      <c r="G393" s="128"/>
      <c r="H393" s="128"/>
      <c r="I393" s="128"/>
      <c r="J393" s="128"/>
      <c r="K393" s="128"/>
    </row>
    <row r="394" spans="1:11" x14ac:dyDescent="0.2">
      <c r="A394" s="231"/>
      <c r="B394" s="211"/>
      <c r="C394" s="128"/>
      <c r="D394" s="128"/>
      <c r="E394" s="128"/>
      <c r="F394" s="128"/>
      <c r="G394" s="128"/>
      <c r="H394" s="128"/>
      <c r="I394" s="128"/>
      <c r="J394" s="128"/>
      <c r="K394" s="128"/>
    </row>
    <row r="395" spans="1:11" x14ac:dyDescent="0.2">
      <c r="A395" s="231"/>
      <c r="B395" s="211"/>
      <c r="C395" s="128"/>
      <c r="D395" s="128"/>
      <c r="E395" s="128"/>
      <c r="F395" s="128"/>
      <c r="G395" s="128"/>
      <c r="H395" s="128"/>
      <c r="I395" s="128"/>
      <c r="J395" s="128"/>
      <c r="K395" s="128"/>
    </row>
    <row r="396" spans="1:11" x14ac:dyDescent="0.2">
      <c r="A396" s="231"/>
      <c r="B396" s="211"/>
      <c r="C396" s="128"/>
      <c r="D396" s="128"/>
      <c r="E396" s="128"/>
      <c r="F396" s="128"/>
      <c r="G396" s="128"/>
      <c r="H396" s="128"/>
      <c r="I396" s="128"/>
      <c r="J396" s="128"/>
      <c r="K396" s="128"/>
    </row>
    <row r="397" spans="1:11" x14ac:dyDescent="0.2">
      <c r="A397" s="231"/>
      <c r="B397" s="211"/>
      <c r="C397" s="128"/>
      <c r="D397" s="128"/>
      <c r="E397" s="128"/>
      <c r="F397" s="128"/>
      <c r="G397" s="128"/>
      <c r="H397" s="128"/>
      <c r="I397" s="128"/>
      <c r="J397" s="128"/>
      <c r="K397" s="128"/>
    </row>
    <row r="398" spans="1:11" x14ac:dyDescent="0.2">
      <c r="A398" s="231"/>
      <c r="B398" s="211"/>
      <c r="C398" s="128"/>
      <c r="D398" s="128"/>
      <c r="E398" s="128"/>
      <c r="F398" s="128"/>
      <c r="G398" s="128"/>
      <c r="H398" s="128"/>
      <c r="I398" s="128"/>
      <c r="J398" s="128"/>
      <c r="K398" s="128"/>
    </row>
    <row r="399" spans="1:11" x14ac:dyDescent="0.2">
      <c r="A399" s="231"/>
      <c r="B399" s="211"/>
      <c r="C399" s="128"/>
      <c r="D399" s="128"/>
      <c r="E399" s="128"/>
      <c r="F399" s="128"/>
      <c r="G399" s="128"/>
      <c r="H399" s="128"/>
      <c r="I399" s="128"/>
      <c r="J399" s="128"/>
      <c r="K399" s="128"/>
    </row>
    <row r="400" spans="1:11" x14ac:dyDescent="0.2">
      <c r="A400" s="231"/>
      <c r="B400" s="211"/>
      <c r="C400" s="128"/>
      <c r="D400" s="128"/>
      <c r="E400" s="128"/>
      <c r="F400" s="128"/>
      <c r="G400" s="128"/>
      <c r="H400" s="128"/>
      <c r="I400" s="128"/>
      <c r="J400" s="128"/>
      <c r="K400" s="128"/>
    </row>
    <row r="401" spans="1:11" x14ac:dyDescent="0.2">
      <c r="A401" s="231"/>
      <c r="B401" s="211"/>
      <c r="C401" s="128"/>
      <c r="D401" s="128"/>
      <c r="E401" s="128"/>
      <c r="F401" s="128"/>
      <c r="G401" s="128"/>
      <c r="H401" s="128"/>
      <c r="I401" s="128"/>
      <c r="J401" s="128"/>
      <c r="K401" s="128"/>
    </row>
    <row r="402" spans="1:11" x14ac:dyDescent="0.2">
      <c r="A402" s="231"/>
      <c r="B402" s="211"/>
      <c r="C402" s="128"/>
      <c r="D402" s="128"/>
      <c r="E402" s="128"/>
      <c r="F402" s="128"/>
      <c r="G402" s="128"/>
      <c r="H402" s="128"/>
      <c r="I402" s="128"/>
      <c r="J402" s="128"/>
      <c r="K402" s="128"/>
    </row>
    <row r="403" spans="1:11" x14ac:dyDescent="0.2">
      <c r="A403" s="231"/>
      <c r="B403" s="211"/>
      <c r="C403" s="128"/>
      <c r="D403" s="128"/>
      <c r="E403" s="128"/>
      <c r="F403" s="128"/>
      <c r="G403" s="128"/>
      <c r="H403" s="128"/>
      <c r="I403" s="128"/>
      <c r="J403" s="128"/>
      <c r="K403" s="128"/>
    </row>
    <row r="404" spans="1:11" x14ac:dyDescent="0.2">
      <c r="A404" s="231"/>
      <c r="B404" s="211"/>
      <c r="C404" s="128"/>
      <c r="D404" s="128"/>
      <c r="E404" s="128"/>
      <c r="F404" s="128"/>
      <c r="G404" s="128"/>
      <c r="H404" s="128"/>
      <c r="I404" s="128"/>
      <c r="J404" s="128"/>
      <c r="K404" s="128"/>
    </row>
    <row r="405" spans="1:11" x14ac:dyDescent="0.2">
      <c r="A405" s="231"/>
      <c r="B405" s="211"/>
      <c r="C405" s="128"/>
      <c r="D405" s="128"/>
      <c r="E405" s="128"/>
      <c r="F405" s="128"/>
      <c r="G405" s="128"/>
      <c r="H405" s="128"/>
      <c r="I405" s="128"/>
      <c r="J405" s="128"/>
      <c r="K405" s="128"/>
    </row>
    <row r="406" spans="1:11" x14ac:dyDescent="0.2">
      <c r="A406" s="231"/>
      <c r="B406" s="211"/>
      <c r="C406" s="128"/>
      <c r="D406" s="128"/>
      <c r="E406" s="128"/>
      <c r="F406" s="128"/>
      <c r="G406" s="128"/>
      <c r="H406" s="128"/>
      <c r="I406" s="128"/>
      <c r="J406" s="128"/>
      <c r="K406" s="128"/>
    </row>
    <row r="407" spans="1:11" x14ac:dyDescent="0.2">
      <c r="A407" s="231"/>
      <c r="B407" s="211"/>
      <c r="C407" s="128"/>
      <c r="D407" s="128"/>
      <c r="E407" s="128"/>
      <c r="F407" s="128"/>
      <c r="G407" s="128"/>
      <c r="H407" s="128"/>
      <c r="I407" s="128"/>
      <c r="J407" s="128"/>
      <c r="K407" s="128"/>
    </row>
    <row r="408" spans="1:11" x14ac:dyDescent="0.2">
      <c r="A408" s="231"/>
      <c r="B408" s="211"/>
      <c r="C408" s="128"/>
      <c r="D408" s="128"/>
      <c r="E408" s="128"/>
      <c r="F408" s="128"/>
      <c r="G408" s="128"/>
      <c r="H408" s="128"/>
      <c r="I408" s="128"/>
      <c r="J408" s="128"/>
      <c r="K408" s="128"/>
    </row>
    <row r="409" spans="1:11" x14ac:dyDescent="0.2">
      <c r="A409" s="231"/>
      <c r="B409" s="211"/>
      <c r="C409" s="128"/>
      <c r="D409" s="128"/>
      <c r="E409" s="128"/>
      <c r="F409" s="128"/>
      <c r="G409" s="128"/>
      <c r="H409" s="128"/>
      <c r="I409" s="128"/>
      <c r="J409" s="128"/>
      <c r="K409" s="128"/>
    </row>
    <row r="410" spans="1:11" x14ac:dyDescent="0.2">
      <c r="A410" s="231"/>
      <c r="B410" s="211"/>
      <c r="C410" s="128"/>
      <c r="D410" s="128"/>
      <c r="E410" s="128"/>
      <c r="F410" s="128"/>
      <c r="G410" s="128"/>
      <c r="H410" s="128"/>
      <c r="I410" s="128"/>
      <c r="J410" s="128"/>
      <c r="K410" s="128"/>
    </row>
    <row r="411" spans="1:11" x14ac:dyDescent="0.2">
      <c r="A411" s="231"/>
      <c r="B411" s="211"/>
      <c r="C411" s="128"/>
      <c r="D411" s="128"/>
      <c r="E411" s="128"/>
      <c r="F411" s="128"/>
      <c r="G411" s="128"/>
      <c r="H411" s="128"/>
      <c r="I411" s="128"/>
      <c r="J411" s="128"/>
      <c r="K411" s="128"/>
    </row>
    <row r="412" spans="1:11" x14ac:dyDescent="0.2">
      <c r="A412" s="231"/>
      <c r="B412" s="211"/>
      <c r="C412" s="128"/>
      <c r="D412" s="128"/>
      <c r="E412" s="128"/>
      <c r="F412" s="128"/>
      <c r="G412" s="128"/>
      <c r="H412" s="128"/>
      <c r="I412" s="128"/>
      <c r="J412" s="128"/>
      <c r="K412" s="128"/>
    </row>
    <row r="413" spans="1:11" x14ac:dyDescent="0.2">
      <c r="A413" s="231"/>
      <c r="B413" s="211"/>
      <c r="C413" s="128"/>
      <c r="D413" s="128"/>
      <c r="E413" s="128"/>
      <c r="F413" s="128"/>
      <c r="G413" s="128"/>
      <c r="H413" s="128"/>
      <c r="I413" s="128"/>
      <c r="J413" s="128"/>
      <c r="K413" s="128"/>
    </row>
    <row r="414" spans="1:11" x14ac:dyDescent="0.2">
      <c r="A414" s="231"/>
      <c r="B414" s="211"/>
      <c r="C414" s="128"/>
      <c r="D414" s="128"/>
      <c r="E414" s="128"/>
      <c r="F414" s="128"/>
      <c r="G414" s="128"/>
      <c r="H414" s="128"/>
      <c r="I414" s="128"/>
      <c r="J414" s="128"/>
      <c r="K414" s="128"/>
    </row>
    <row r="415" spans="1:11" x14ac:dyDescent="0.2">
      <c r="A415" s="231"/>
      <c r="B415" s="211"/>
      <c r="C415" s="128"/>
      <c r="D415" s="128"/>
      <c r="E415" s="128"/>
      <c r="F415" s="128"/>
      <c r="G415" s="128"/>
      <c r="H415" s="128"/>
      <c r="I415" s="128"/>
      <c r="J415" s="128"/>
      <c r="K415" s="128"/>
    </row>
    <row r="416" spans="1:11" x14ac:dyDescent="0.2">
      <c r="A416" s="231"/>
      <c r="B416" s="211"/>
      <c r="C416" s="128"/>
      <c r="D416" s="128"/>
      <c r="E416" s="128"/>
      <c r="F416" s="128"/>
      <c r="G416" s="128"/>
      <c r="H416" s="128"/>
      <c r="I416" s="128"/>
      <c r="J416" s="128"/>
      <c r="K416" s="128"/>
    </row>
    <row r="417" spans="1:11" x14ac:dyDescent="0.2">
      <c r="A417" s="231"/>
      <c r="B417" s="211"/>
      <c r="C417" s="128"/>
      <c r="D417" s="128"/>
      <c r="E417" s="128"/>
      <c r="F417" s="128"/>
      <c r="G417" s="128"/>
      <c r="H417" s="128"/>
      <c r="I417" s="128"/>
      <c r="J417" s="128"/>
      <c r="K417" s="128"/>
    </row>
  </sheetData>
  <mergeCells count="1">
    <mergeCell ref="A1:K1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84" firstPageNumber="3" orientation="landscape" useFirstPageNumber="1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4"/>
  <sheetViews>
    <sheetView topLeftCell="A4" workbookViewId="0">
      <selection activeCell="C36" sqref="C36"/>
    </sheetView>
  </sheetViews>
  <sheetFormatPr defaultRowHeight="15" x14ac:dyDescent="0.25"/>
  <cols>
    <col min="2" max="2" width="23.85546875" customWidth="1"/>
    <col min="3" max="3" width="22.85546875" customWidth="1"/>
    <col min="4" max="4" width="13.28515625" customWidth="1"/>
    <col min="5" max="5" width="5.5703125" customWidth="1"/>
    <col min="6" max="6" width="13" customWidth="1"/>
    <col min="7" max="8" width="12.5703125" customWidth="1"/>
    <col min="9" max="9" width="12.42578125" customWidth="1"/>
    <col min="10" max="10" width="12.140625" customWidth="1"/>
  </cols>
  <sheetData>
    <row r="1" spans="1:10" x14ac:dyDescent="0.25">
      <c r="A1" s="1" t="s">
        <v>0</v>
      </c>
      <c r="B1" s="1"/>
      <c r="C1" s="1"/>
      <c r="D1" s="1"/>
    </row>
    <row r="2" spans="1:10" x14ac:dyDescent="0.25">
      <c r="G2" s="2"/>
      <c r="H2" s="2"/>
      <c r="I2" s="2"/>
      <c r="J2" s="2"/>
    </row>
    <row r="3" spans="1:10" x14ac:dyDescent="0.25">
      <c r="A3" s="3" t="s">
        <v>304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 t="s">
        <v>305</v>
      </c>
      <c r="B4" s="3"/>
      <c r="C4" s="3"/>
      <c r="D4" s="3"/>
      <c r="E4" s="4"/>
      <c r="F4" s="4"/>
      <c r="G4" s="2"/>
      <c r="H4" s="2"/>
      <c r="I4" s="2"/>
      <c r="J4" s="2"/>
    </row>
    <row r="5" spans="1:10" x14ac:dyDescent="0.25">
      <c r="A5" s="5"/>
      <c r="B5" s="6"/>
      <c r="C5" s="7"/>
      <c r="D5" s="6"/>
      <c r="E5" s="21" t="s">
        <v>282</v>
      </c>
      <c r="F5" s="9" t="s">
        <v>1</v>
      </c>
      <c r="G5" s="10" t="s">
        <v>2</v>
      </c>
      <c r="H5" s="10" t="s">
        <v>3</v>
      </c>
      <c r="I5" s="10" t="s">
        <v>4</v>
      </c>
      <c r="J5" s="10" t="s">
        <v>4</v>
      </c>
    </row>
    <row r="6" spans="1:10" x14ac:dyDescent="0.25">
      <c r="A6" s="11" t="s">
        <v>5</v>
      </c>
      <c r="B6" s="2"/>
      <c r="C6" s="362">
        <v>260</v>
      </c>
      <c r="D6" s="2"/>
      <c r="E6" s="12"/>
      <c r="F6" s="13" t="s">
        <v>6</v>
      </c>
      <c r="G6" s="14" t="s">
        <v>7</v>
      </c>
      <c r="H6" s="15" t="s">
        <v>8</v>
      </c>
      <c r="I6" s="16" t="s">
        <v>9</v>
      </c>
      <c r="J6" s="16" t="s">
        <v>9</v>
      </c>
    </row>
    <row r="7" spans="1:10" x14ac:dyDescent="0.25">
      <c r="A7" s="17"/>
      <c r="B7" s="18"/>
      <c r="C7" s="19" t="s">
        <v>10</v>
      </c>
      <c r="D7" s="19" t="s">
        <v>11</v>
      </c>
      <c r="E7" s="20"/>
      <c r="F7" s="21" t="s">
        <v>12</v>
      </c>
      <c r="G7" s="22"/>
      <c r="H7" s="22" t="s">
        <v>13</v>
      </c>
      <c r="I7" s="22" t="s">
        <v>14</v>
      </c>
      <c r="J7" s="22" t="s">
        <v>281</v>
      </c>
    </row>
    <row r="8" spans="1:10" x14ac:dyDescent="0.25">
      <c r="A8" s="23" t="s">
        <v>15</v>
      </c>
      <c r="B8" s="4"/>
      <c r="E8" s="24"/>
      <c r="F8" s="25"/>
      <c r="G8" s="26"/>
      <c r="H8" s="26"/>
      <c r="I8" s="26"/>
      <c r="J8" s="26"/>
    </row>
    <row r="9" spans="1:10" x14ac:dyDescent="0.25">
      <c r="A9" s="27"/>
      <c r="B9" s="28"/>
      <c r="C9" s="29" t="s">
        <v>317</v>
      </c>
      <c r="D9" s="30">
        <v>114000</v>
      </c>
      <c r="E9" s="24">
        <v>12</v>
      </c>
      <c r="F9" s="31">
        <v>1368000</v>
      </c>
      <c r="G9" s="26"/>
      <c r="H9" s="26"/>
      <c r="I9" s="26"/>
      <c r="J9" s="26"/>
    </row>
    <row r="10" spans="1:10" x14ac:dyDescent="0.25">
      <c r="A10" s="34" t="s">
        <v>144</v>
      </c>
      <c r="B10" s="2"/>
      <c r="C10" s="2"/>
      <c r="D10" s="32"/>
      <c r="E10" s="24"/>
      <c r="F10" s="33"/>
      <c r="G10" s="26"/>
      <c r="H10" s="26"/>
      <c r="I10" s="26"/>
      <c r="J10" s="26"/>
    </row>
    <row r="11" spans="1:10" x14ac:dyDescent="0.25">
      <c r="A11" s="34" t="s">
        <v>145</v>
      </c>
      <c r="B11" s="29"/>
      <c r="C11" s="29"/>
      <c r="D11" s="29"/>
      <c r="E11" s="24"/>
      <c r="F11" s="33">
        <v>18000</v>
      </c>
      <c r="G11" s="14"/>
      <c r="H11" s="35"/>
      <c r="I11" s="26"/>
      <c r="J11" s="26"/>
    </row>
    <row r="12" spans="1:10" x14ac:dyDescent="0.25">
      <c r="A12" s="34" t="s">
        <v>321</v>
      </c>
      <c r="B12" s="29"/>
      <c r="C12" s="29"/>
      <c r="D12" s="29"/>
      <c r="E12" s="24"/>
      <c r="F12" s="33">
        <v>9000</v>
      </c>
      <c r="G12" s="26"/>
      <c r="H12" s="26"/>
      <c r="I12" s="26"/>
      <c r="J12" s="26"/>
    </row>
    <row r="13" spans="1:10" x14ac:dyDescent="0.25">
      <c r="A13" s="34"/>
      <c r="D13" s="32"/>
      <c r="E13" s="24"/>
      <c r="F13" s="36"/>
      <c r="G13" s="26"/>
      <c r="H13" s="26"/>
      <c r="I13" s="26"/>
      <c r="J13" s="26"/>
    </row>
    <row r="14" spans="1:10" x14ac:dyDescent="0.25">
      <c r="A14" s="27" t="s">
        <v>16</v>
      </c>
      <c r="B14" s="28"/>
      <c r="E14" s="24"/>
      <c r="F14" s="37"/>
      <c r="G14" s="26"/>
      <c r="H14" s="26"/>
      <c r="I14" s="26"/>
      <c r="J14" s="26"/>
    </row>
    <row r="15" spans="1:10" x14ac:dyDescent="0.25">
      <c r="A15" s="38"/>
      <c r="C15" s="29" t="s">
        <v>318</v>
      </c>
      <c r="D15" s="39">
        <v>42350</v>
      </c>
      <c r="E15" s="24">
        <v>11</v>
      </c>
      <c r="F15" s="40"/>
      <c r="G15" s="41">
        <v>462000</v>
      </c>
      <c r="H15" s="42"/>
      <c r="I15" s="42"/>
      <c r="J15" s="42"/>
    </row>
    <row r="16" spans="1:10" x14ac:dyDescent="0.25">
      <c r="A16" s="11"/>
      <c r="B16" s="2"/>
      <c r="C16" s="29" t="s">
        <v>314</v>
      </c>
      <c r="D16" s="39">
        <v>3150</v>
      </c>
      <c r="E16" s="24">
        <v>10</v>
      </c>
      <c r="F16" s="40"/>
      <c r="G16" s="41">
        <v>31500</v>
      </c>
      <c r="H16" s="42"/>
      <c r="I16" s="42"/>
      <c r="J16" s="42"/>
    </row>
    <row r="17" spans="1:10" x14ac:dyDescent="0.25">
      <c r="A17" s="34" t="s">
        <v>319</v>
      </c>
      <c r="B17" s="29"/>
      <c r="C17" s="29" t="s">
        <v>320</v>
      </c>
      <c r="D17" s="41">
        <v>2070</v>
      </c>
      <c r="E17" s="24">
        <v>8</v>
      </c>
      <c r="F17" s="40"/>
      <c r="G17" s="40"/>
      <c r="H17" s="33">
        <v>16560</v>
      </c>
      <c r="I17" s="43"/>
      <c r="J17" s="43"/>
    </row>
    <row r="18" spans="1:10" x14ac:dyDescent="0.25">
      <c r="A18" s="34" t="s">
        <v>17</v>
      </c>
      <c r="B18" s="29"/>
      <c r="C18" s="44"/>
      <c r="D18" s="45">
        <v>2400</v>
      </c>
      <c r="E18" s="24"/>
      <c r="F18" s="40"/>
      <c r="G18" s="46"/>
      <c r="H18" s="35">
        <v>2400</v>
      </c>
      <c r="I18" s="42"/>
      <c r="J18" s="42"/>
    </row>
    <row r="19" spans="1:10" x14ac:dyDescent="0.25">
      <c r="A19" s="48" t="s">
        <v>18</v>
      </c>
      <c r="B19" s="49"/>
      <c r="C19" s="28"/>
      <c r="D19" s="28"/>
      <c r="E19" s="50"/>
      <c r="F19" s="51"/>
      <c r="G19" s="52"/>
      <c r="H19" s="53"/>
      <c r="I19" s="53"/>
      <c r="J19" s="50"/>
    </row>
    <row r="20" spans="1:10" x14ac:dyDescent="0.25">
      <c r="A20" s="34" t="s">
        <v>19</v>
      </c>
      <c r="B20" s="29"/>
      <c r="C20" s="29" t="s">
        <v>20</v>
      </c>
      <c r="D20" s="29"/>
      <c r="E20" s="43"/>
      <c r="F20" s="40"/>
      <c r="G20" s="46"/>
      <c r="H20" s="42"/>
      <c r="I20" s="35">
        <v>24002.55</v>
      </c>
      <c r="J20" s="35"/>
    </row>
    <row r="21" spans="1:10" x14ac:dyDescent="0.25">
      <c r="A21" s="54" t="s">
        <v>21</v>
      </c>
      <c r="B21" s="44"/>
      <c r="C21" s="44" t="s">
        <v>313</v>
      </c>
      <c r="D21" s="55">
        <v>8550</v>
      </c>
      <c r="E21" s="13">
        <v>12</v>
      </c>
      <c r="F21" s="56"/>
      <c r="G21" s="57"/>
      <c r="H21" s="58"/>
      <c r="I21" s="59">
        <v>102600</v>
      </c>
      <c r="J21" s="59"/>
    </row>
    <row r="22" spans="1:10" x14ac:dyDescent="0.25">
      <c r="A22" s="34" t="s">
        <v>315</v>
      </c>
      <c r="B22" s="29"/>
      <c r="C22" s="29"/>
      <c r="D22" s="338"/>
      <c r="E22" s="24">
        <v>6</v>
      </c>
      <c r="F22" s="33">
        <v>0</v>
      </c>
      <c r="G22" s="46"/>
      <c r="H22" s="42"/>
      <c r="I22" s="42"/>
      <c r="J22" s="35">
        <v>6501.6</v>
      </c>
    </row>
    <row r="23" spans="1:10" x14ac:dyDescent="0.25">
      <c r="A23" s="34" t="s">
        <v>316</v>
      </c>
      <c r="B23" s="29"/>
      <c r="C23" s="29"/>
      <c r="D23" s="342"/>
      <c r="E23" s="24">
        <v>12</v>
      </c>
      <c r="F23" s="31">
        <v>0</v>
      </c>
      <c r="G23" s="46"/>
      <c r="H23" s="42"/>
      <c r="I23" s="42"/>
      <c r="J23" s="35">
        <v>5736</v>
      </c>
    </row>
    <row r="24" spans="1:10" x14ac:dyDescent="0.25">
      <c r="A24" s="34" t="s">
        <v>322</v>
      </c>
      <c r="B24" s="264"/>
      <c r="C24" s="264"/>
      <c r="D24" s="95"/>
      <c r="E24" s="343">
        <v>8</v>
      </c>
      <c r="F24" s="25"/>
      <c r="G24" s="26"/>
      <c r="H24" s="26"/>
      <c r="I24" s="26"/>
      <c r="J24" s="94">
        <v>4320</v>
      </c>
    </row>
    <row r="25" spans="1:10" x14ac:dyDescent="0.25">
      <c r="A25" s="34" t="s">
        <v>323</v>
      </c>
      <c r="B25" s="264"/>
      <c r="C25" s="264"/>
      <c r="D25" s="95"/>
      <c r="E25" s="343">
        <v>10</v>
      </c>
      <c r="F25" s="25"/>
      <c r="G25" s="26"/>
      <c r="H25" s="26"/>
      <c r="I25" s="26"/>
      <c r="J25" s="94">
        <v>3840</v>
      </c>
    </row>
    <row r="26" spans="1:10" x14ac:dyDescent="0.25">
      <c r="A26" s="23"/>
      <c r="E26" s="25"/>
      <c r="F26" s="25"/>
      <c r="G26" s="26"/>
      <c r="H26" s="26"/>
      <c r="I26" s="26"/>
      <c r="J26" s="26"/>
    </row>
    <row r="27" spans="1:10" x14ac:dyDescent="0.25">
      <c r="A27" s="23"/>
      <c r="B27" s="2"/>
      <c r="C27" s="2"/>
      <c r="D27" s="2"/>
      <c r="E27" s="11"/>
      <c r="F27" s="31"/>
      <c r="G27" s="63"/>
      <c r="H27" s="26"/>
      <c r="I27" s="26"/>
      <c r="J27" s="26"/>
    </row>
    <row r="28" spans="1:10" x14ac:dyDescent="0.25">
      <c r="A28" s="23"/>
      <c r="B28" s="2"/>
      <c r="C28" s="2"/>
      <c r="D28" s="2"/>
      <c r="E28" s="11"/>
      <c r="F28" s="335"/>
      <c r="G28" s="336"/>
      <c r="H28" s="47"/>
      <c r="I28" s="47"/>
      <c r="J28" s="47"/>
    </row>
    <row r="29" spans="1:10" x14ac:dyDescent="0.25">
      <c r="A29" s="5"/>
      <c r="B29" s="6" t="s">
        <v>22</v>
      </c>
      <c r="C29" s="6"/>
      <c r="D29" s="65"/>
      <c r="E29" s="8"/>
      <c r="F29" s="62">
        <f>SUM(F9:F28)</f>
        <v>1395000</v>
      </c>
      <c r="G29" s="59">
        <f>SUM(G15:G27)</f>
        <v>493500</v>
      </c>
      <c r="H29" s="334">
        <f>SUM(H17:H27)</f>
        <v>18960</v>
      </c>
      <c r="I29" s="59">
        <f>SUM(I20:I27)</f>
        <v>126602.55</v>
      </c>
      <c r="J29" s="59">
        <f>SUM(J20:J27)</f>
        <v>20397.599999999999</v>
      </c>
    </row>
    <row r="30" spans="1:10" x14ac:dyDescent="0.25">
      <c r="B30" s="1" t="s">
        <v>306</v>
      </c>
      <c r="C30" s="1"/>
      <c r="D30" s="1"/>
      <c r="F30" s="68">
        <f>SUM(F29:J29)</f>
        <v>2054460.1500000001</v>
      </c>
      <c r="G30" s="69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9" spans="1:14" x14ac:dyDescent="0.25">
      <c r="A39" s="71" t="s">
        <v>307</v>
      </c>
    </row>
    <row r="40" spans="1:14" x14ac:dyDescent="0.25">
      <c r="A40" s="72"/>
      <c r="B40" s="19"/>
      <c r="C40" s="19"/>
      <c r="D40" s="73">
        <v>2025</v>
      </c>
      <c r="E40" s="19"/>
      <c r="F40" s="19"/>
      <c r="G40" s="19"/>
      <c r="H40" s="10">
        <v>2026</v>
      </c>
      <c r="N40" s="102"/>
    </row>
    <row r="41" spans="1:14" x14ac:dyDescent="0.25">
      <c r="A41" s="38"/>
      <c r="B41" s="29"/>
      <c r="C41" s="29"/>
      <c r="D41" s="29"/>
      <c r="E41" s="29"/>
      <c r="F41" s="29"/>
      <c r="G41" s="29"/>
      <c r="H41" s="14"/>
      <c r="I41" s="32"/>
      <c r="J41" s="32"/>
      <c r="M41" s="102"/>
      <c r="N41" s="102"/>
    </row>
    <row r="42" spans="1:14" x14ac:dyDescent="0.25">
      <c r="A42" s="293" t="s">
        <v>6</v>
      </c>
      <c r="B42" s="29"/>
      <c r="C42" s="29"/>
      <c r="D42" s="29"/>
      <c r="E42" s="29"/>
      <c r="F42" s="29"/>
      <c r="G42" s="29"/>
      <c r="H42" s="14"/>
      <c r="I42" s="74"/>
      <c r="J42" s="74"/>
    </row>
    <row r="43" spans="1:14" x14ac:dyDescent="0.25">
      <c r="A43" s="34" t="s">
        <v>23</v>
      </c>
      <c r="B43" s="29" t="s">
        <v>324</v>
      </c>
      <c r="C43" s="341">
        <v>117800</v>
      </c>
      <c r="D43" s="39">
        <v>1413600</v>
      </c>
      <c r="E43" s="29">
        <v>12</v>
      </c>
      <c r="F43" s="29" t="s">
        <v>324</v>
      </c>
      <c r="G43" s="30">
        <v>117800</v>
      </c>
      <c r="H43" s="41">
        <v>1413600</v>
      </c>
      <c r="I43" s="74"/>
      <c r="J43" s="74"/>
    </row>
    <row r="44" spans="1:14" x14ac:dyDescent="0.25">
      <c r="A44" s="34" t="s">
        <v>309</v>
      </c>
      <c r="D44" s="30">
        <v>6400</v>
      </c>
      <c r="E44" s="29"/>
      <c r="F44" s="29"/>
      <c r="G44" s="32"/>
      <c r="H44" s="35">
        <v>6400</v>
      </c>
      <c r="I44" s="74"/>
      <c r="J44" s="74"/>
    </row>
    <row r="45" spans="1:14" x14ac:dyDescent="0.25">
      <c r="A45" s="34"/>
      <c r="D45" s="30"/>
      <c r="E45" s="29"/>
      <c r="F45" s="29"/>
      <c r="G45" s="32"/>
      <c r="H45" s="35"/>
      <c r="I45" s="74"/>
      <c r="J45" s="74"/>
    </row>
    <row r="46" spans="1:14" x14ac:dyDescent="0.25">
      <c r="A46" s="293" t="s">
        <v>286</v>
      </c>
      <c r="B46" s="337"/>
      <c r="D46" s="294">
        <v>1420000</v>
      </c>
      <c r="E46" s="29"/>
      <c r="F46" s="29"/>
      <c r="G46" s="32"/>
      <c r="H46" s="295">
        <v>1420000</v>
      </c>
      <c r="I46" s="74"/>
      <c r="J46" s="74"/>
    </row>
    <row r="47" spans="1:14" x14ac:dyDescent="0.25">
      <c r="A47" s="293"/>
      <c r="B47" s="337"/>
      <c r="D47" s="294"/>
      <c r="E47" s="29"/>
      <c r="F47" s="29"/>
      <c r="G47" s="32"/>
      <c r="H47" s="295"/>
      <c r="I47" s="74"/>
      <c r="J47" s="74"/>
    </row>
    <row r="48" spans="1:14" x14ac:dyDescent="0.25">
      <c r="A48" s="27" t="s">
        <v>24</v>
      </c>
      <c r="B48" s="1"/>
      <c r="D48" s="102"/>
      <c r="H48" s="26"/>
    </row>
    <row r="49" spans="1:10" x14ac:dyDescent="0.25">
      <c r="A49" s="34"/>
      <c r="B49" s="29" t="s">
        <v>325</v>
      </c>
      <c r="C49" s="340">
        <v>43400</v>
      </c>
      <c r="D49" s="39">
        <v>477400</v>
      </c>
      <c r="E49" s="29">
        <v>11</v>
      </c>
      <c r="F49" s="29" t="s">
        <v>325</v>
      </c>
      <c r="G49" s="39">
        <v>43400</v>
      </c>
      <c r="H49" s="41">
        <v>477400</v>
      </c>
    </row>
    <row r="50" spans="1:10" x14ac:dyDescent="0.25">
      <c r="A50" s="34"/>
      <c r="B50" s="29" t="s">
        <v>314</v>
      </c>
      <c r="C50" s="339">
        <v>3150</v>
      </c>
      <c r="D50" s="30">
        <v>31500</v>
      </c>
      <c r="E50" s="29">
        <v>10</v>
      </c>
      <c r="F50" s="29"/>
      <c r="G50" s="32"/>
      <c r="H50" s="35">
        <v>31500</v>
      </c>
      <c r="I50" s="74"/>
      <c r="J50" s="74"/>
    </row>
    <row r="51" spans="1:10" x14ac:dyDescent="0.25">
      <c r="A51" s="34" t="s">
        <v>285</v>
      </c>
      <c r="B51" s="29"/>
      <c r="C51" s="29"/>
      <c r="D51" s="32">
        <v>18960</v>
      </c>
      <c r="E51" s="29"/>
      <c r="G51" s="74"/>
      <c r="H51" s="35">
        <v>18960</v>
      </c>
      <c r="I51" s="74"/>
      <c r="J51" s="74"/>
    </row>
    <row r="52" spans="1:10" x14ac:dyDescent="0.25">
      <c r="A52" s="27" t="s">
        <v>25</v>
      </c>
      <c r="B52" s="28"/>
      <c r="C52" s="28"/>
      <c r="H52" s="26"/>
      <c r="I52" s="74"/>
      <c r="J52" s="74"/>
    </row>
    <row r="53" spans="1:10" x14ac:dyDescent="0.25">
      <c r="A53" s="34" t="s">
        <v>26</v>
      </c>
      <c r="B53" s="29"/>
      <c r="C53" s="29"/>
      <c r="D53" s="32">
        <v>20397.599999999999</v>
      </c>
      <c r="E53" s="29"/>
      <c r="F53" s="29"/>
      <c r="G53" s="32"/>
      <c r="H53" s="35">
        <v>20397.599999999999</v>
      </c>
      <c r="I53" s="74"/>
      <c r="J53" s="74"/>
    </row>
    <row r="54" spans="1:10" x14ac:dyDescent="0.25">
      <c r="A54" s="34" t="s">
        <v>19</v>
      </c>
      <c r="D54" s="32">
        <v>126602.55</v>
      </c>
      <c r="H54" s="35">
        <v>126602.55</v>
      </c>
      <c r="I54" s="74"/>
      <c r="J54" s="74"/>
    </row>
    <row r="55" spans="1:10" x14ac:dyDescent="0.25">
      <c r="A55" s="34"/>
      <c r="D55" s="32"/>
      <c r="H55" s="35"/>
      <c r="I55" s="74"/>
      <c r="J55" s="74"/>
    </row>
    <row r="56" spans="1:10" x14ac:dyDescent="0.25">
      <c r="A56" s="34"/>
      <c r="D56" s="32"/>
      <c r="H56" s="35">
        <v>0</v>
      </c>
      <c r="I56" s="2"/>
      <c r="J56" s="2"/>
    </row>
    <row r="57" spans="1:10" x14ac:dyDescent="0.25">
      <c r="A57" s="54"/>
      <c r="B57" s="29"/>
      <c r="C57" s="29"/>
      <c r="D57" s="32"/>
      <c r="E57" s="29"/>
      <c r="G57" s="32"/>
      <c r="H57" s="35"/>
      <c r="I57" s="2"/>
      <c r="J57" s="2"/>
    </row>
    <row r="58" spans="1:10" x14ac:dyDescent="0.25">
      <c r="A58" s="17"/>
      <c r="B58" s="18"/>
      <c r="C58" s="18"/>
      <c r="D58" s="75">
        <f>SUM(D46:D57)</f>
        <v>2094860.1500000001</v>
      </c>
      <c r="E58" s="18"/>
      <c r="F58" s="18"/>
      <c r="G58" s="76"/>
      <c r="H58" s="77">
        <f>SUM(H46:H57)</f>
        <v>2094860.1500000001</v>
      </c>
      <c r="I58" s="2"/>
      <c r="J58" s="2"/>
    </row>
    <row r="59" spans="1:10" x14ac:dyDescent="0.25"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</row>
    <row r="61" spans="1:10" x14ac:dyDescent="0.25">
      <c r="A61" s="29" t="s">
        <v>308</v>
      </c>
      <c r="B61" s="29"/>
      <c r="C61" s="29"/>
      <c r="D61" s="29"/>
      <c r="E61" s="29"/>
      <c r="F61" s="29" t="s">
        <v>275</v>
      </c>
      <c r="G61" s="29"/>
      <c r="H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</row>
  </sheetData>
  <pageMargins left="0.7" right="0.7" top="0.75" bottom="0.75" header="0.3" footer="0.3"/>
  <pageSetup paperSize="9" scale="9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57"/>
  <sheetViews>
    <sheetView tabSelected="1" zoomScale="106" zoomScaleNormal="106" workbookViewId="0">
      <selection activeCell="I136" sqref="I136"/>
    </sheetView>
  </sheetViews>
  <sheetFormatPr defaultRowHeight="15" x14ac:dyDescent="0.25"/>
  <cols>
    <col min="2" max="2" width="2.85546875" customWidth="1"/>
    <col min="5" max="5" width="2.140625" customWidth="1"/>
    <col min="6" max="6" width="7.5703125" customWidth="1"/>
    <col min="7" max="7" width="12.7109375" customWidth="1"/>
    <col min="8" max="8" width="11.140625" customWidth="1"/>
    <col min="9" max="9" width="12.5703125" customWidth="1"/>
    <col min="10" max="10" width="10.42578125" customWidth="1"/>
    <col min="11" max="12" width="10" customWidth="1"/>
    <col min="13" max="13" width="19.85546875" customWidth="1"/>
    <col min="15" max="15" width="15.85546875" bestFit="1" customWidth="1"/>
    <col min="19" max="19" width="13.85546875" customWidth="1"/>
  </cols>
  <sheetData>
    <row r="1" spans="1:12" x14ac:dyDescent="0.25">
      <c r="A1" s="29" t="s">
        <v>27</v>
      </c>
      <c r="B1" s="29"/>
      <c r="C1" s="29"/>
      <c r="D1" s="78" t="s">
        <v>28</v>
      </c>
      <c r="E1" s="78"/>
      <c r="F1" s="3"/>
      <c r="L1" s="264"/>
    </row>
    <row r="2" spans="1:12" x14ac:dyDescent="0.25">
      <c r="A2" s="29" t="s">
        <v>29</v>
      </c>
      <c r="B2" s="29"/>
      <c r="C2" s="29"/>
      <c r="D2" s="28" t="s">
        <v>30</v>
      </c>
      <c r="E2" s="78"/>
      <c r="F2" s="78"/>
    </row>
    <row r="3" spans="1:12" x14ac:dyDescent="0.25">
      <c r="A3" s="29" t="s">
        <v>31</v>
      </c>
      <c r="B3" s="29"/>
      <c r="C3" s="29"/>
      <c r="D3" s="78">
        <v>21</v>
      </c>
      <c r="E3" s="78"/>
      <c r="F3" s="3"/>
    </row>
    <row r="4" spans="1:12" x14ac:dyDescent="0.25">
      <c r="A4" s="29" t="s">
        <v>32</v>
      </c>
      <c r="B4" s="29"/>
      <c r="C4" s="29"/>
      <c r="D4" s="78">
        <v>8510</v>
      </c>
      <c r="E4" s="29"/>
    </row>
    <row r="5" spans="1:12" x14ac:dyDescent="0.25">
      <c r="C5" s="78" t="s">
        <v>310</v>
      </c>
      <c r="D5" s="78"/>
      <c r="E5" s="78"/>
      <c r="F5" s="78"/>
      <c r="G5" s="78"/>
      <c r="H5" s="29"/>
    </row>
    <row r="6" spans="1:12" x14ac:dyDescent="0.25">
      <c r="A6" s="79" t="s">
        <v>33</v>
      </c>
      <c r="B6" s="80"/>
      <c r="C6" s="80"/>
      <c r="D6" s="80" t="s">
        <v>34</v>
      </c>
      <c r="E6" s="80"/>
      <c r="F6" s="80"/>
      <c r="G6" s="80"/>
      <c r="H6" s="79"/>
      <c r="I6" s="81" t="s">
        <v>35</v>
      </c>
    </row>
    <row r="7" spans="1:12" x14ac:dyDescent="0.25">
      <c r="A7" s="265" t="s">
        <v>36</v>
      </c>
      <c r="B7" s="82">
        <v>6</v>
      </c>
      <c r="C7" s="28" t="s">
        <v>37</v>
      </c>
      <c r="D7" s="29"/>
      <c r="E7" s="29"/>
      <c r="F7" s="29"/>
      <c r="G7" s="29"/>
      <c r="I7" s="26"/>
    </row>
    <row r="8" spans="1:12" x14ac:dyDescent="0.25">
      <c r="A8" s="27"/>
      <c r="C8" s="28"/>
      <c r="D8" s="28"/>
      <c r="E8" s="28"/>
      <c r="I8" s="83"/>
    </row>
    <row r="9" spans="1:12" x14ac:dyDescent="0.25">
      <c r="A9" s="34"/>
      <c r="B9" s="29"/>
      <c r="C9" s="29"/>
      <c r="D9" s="29"/>
      <c r="E9" s="29"/>
      <c r="F9" s="29"/>
      <c r="G9" s="29"/>
      <c r="H9" s="29"/>
      <c r="I9" s="35"/>
    </row>
    <row r="10" spans="1:12" x14ac:dyDescent="0.25">
      <c r="A10" s="27">
        <v>636</v>
      </c>
      <c r="C10" s="29" t="s">
        <v>38</v>
      </c>
      <c r="D10" s="29"/>
      <c r="E10" s="29"/>
      <c r="F10" s="29"/>
      <c r="G10" s="29"/>
      <c r="I10" s="83">
        <f>SUM(I11:I12)</f>
        <v>147000.15</v>
      </c>
    </row>
    <row r="11" spans="1:12" x14ac:dyDescent="0.25">
      <c r="A11" s="34">
        <v>63611</v>
      </c>
      <c r="C11" s="29" t="s">
        <v>39</v>
      </c>
      <c r="D11" s="29"/>
      <c r="E11" s="29"/>
      <c r="F11" s="29"/>
      <c r="G11" s="29"/>
      <c r="I11" s="35">
        <v>20397.599999999999</v>
      </c>
    </row>
    <row r="12" spans="1:12" x14ac:dyDescent="0.25">
      <c r="A12" s="34">
        <v>63611</v>
      </c>
      <c r="C12" s="29" t="s">
        <v>40</v>
      </c>
      <c r="D12" s="29"/>
      <c r="E12" s="29"/>
      <c r="F12" s="29"/>
      <c r="I12" s="35">
        <v>126602.55</v>
      </c>
    </row>
    <row r="13" spans="1:12" x14ac:dyDescent="0.25">
      <c r="A13" s="27">
        <v>652</v>
      </c>
      <c r="B13" s="1"/>
      <c r="C13" s="28" t="s">
        <v>41</v>
      </c>
      <c r="D13" s="28"/>
      <c r="E13" s="28"/>
      <c r="F13" s="28"/>
      <c r="G13" s="1"/>
      <c r="H13" s="1"/>
      <c r="I13" s="83">
        <f>SUM(I14)</f>
        <v>493500</v>
      </c>
    </row>
    <row r="14" spans="1:12" x14ac:dyDescent="0.25">
      <c r="A14" s="34">
        <v>65264</v>
      </c>
      <c r="B14" s="29" t="s">
        <v>42</v>
      </c>
      <c r="C14" s="29"/>
      <c r="D14" s="29"/>
      <c r="F14" s="29"/>
      <c r="G14" s="29"/>
      <c r="H14" s="29"/>
      <c r="I14" s="35">
        <v>493500</v>
      </c>
    </row>
    <row r="15" spans="1:12" x14ac:dyDescent="0.25">
      <c r="A15" s="27">
        <v>661</v>
      </c>
      <c r="B15" s="28" t="s">
        <v>43</v>
      </c>
      <c r="C15" s="28"/>
      <c r="D15" s="28"/>
      <c r="E15" s="1"/>
      <c r="F15" s="28"/>
      <c r="G15" s="1"/>
      <c r="H15" s="1"/>
      <c r="I15" s="83">
        <f>SUM(I16:I17)</f>
        <v>18960</v>
      </c>
    </row>
    <row r="16" spans="1:12" x14ac:dyDescent="0.25">
      <c r="A16" s="34">
        <v>66151</v>
      </c>
      <c r="B16" s="29" t="s">
        <v>326</v>
      </c>
      <c r="C16" s="29"/>
      <c r="D16" s="29"/>
      <c r="F16" s="29"/>
      <c r="I16" s="35">
        <v>16560</v>
      </c>
    </row>
    <row r="17" spans="1:15" x14ac:dyDescent="0.25">
      <c r="A17" s="34">
        <v>661511</v>
      </c>
      <c r="B17" s="29" t="s">
        <v>44</v>
      </c>
      <c r="C17" s="29"/>
      <c r="D17" s="29"/>
      <c r="F17" s="29"/>
      <c r="I17" s="35">
        <v>2400</v>
      </c>
    </row>
    <row r="18" spans="1:15" x14ac:dyDescent="0.25">
      <c r="A18" s="27">
        <v>671</v>
      </c>
      <c r="B18" s="28" t="s">
        <v>45</v>
      </c>
      <c r="C18" s="28"/>
      <c r="D18" s="28"/>
      <c r="E18" s="28"/>
      <c r="F18" s="28"/>
      <c r="G18" s="28"/>
      <c r="H18" s="28"/>
      <c r="I18" s="83">
        <f>SUM(I19)</f>
        <v>1395000</v>
      </c>
    </row>
    <row r="19" spans="1:15" x14ac:dyDescent="0.25">
      <c r="A19" s="34">
        <v>6711</v>
      </c>
      <c r="B19" s="29" t="s">
        <v>45</v>
      </c>
      <c r="C19" s="29"/>
      <c r="D19" s="29"/>
      <c r="E19" s="29"/>
      <c r="F19" s="29"/>
      <c r="G19" s="29"/>
      <c r="H19" s="29"/>
      <c r="I19" s="35">
        <v>1395000</v>
      </c>
    </row>
    <row r="20" spans="1:15" x14ac:dyDescent="0.25">
      <c r="A20" s="34"/>
      <c r="C20" s="84"/>
      <c r="I20" s="35"/>
    </row>
    <row r="21" spans="1:15" x14ac:dyDescent="0.25">
      <c r="A21" s="34"/>
      <c r="C21" s="29"/>
      <c r="I21" s="35"/>
    </row>
    <row r="22" spans="1:15" x14ac:dyDescent="0.25">
      <c r="A22" s="34"/>
      <c r="C22" s="29"/>
      <c r="I22" s="35"/>
    </row>
    <row r="23" spans="1:15" ht="15.75" thickBot="1" x14ac:dyDescent="0.3">
      <c r="A23" s="266" t="s">
        <v>46</v>
      </c>
      <c r="B23" s="267"/>
      <c r="C23" s="267"/>
      <c r="D23" s="267"/>
      <c r="E23" s="267"/>
      <c r="F23" s="267"/>
      <c r="G23" s="267"/>
      <c r="H23" s="267"/>
      <c r="I23" s="268">
        <f>SUM(I10+I13+I15+I18)</f>
        <v>2054460.15</v>
      </c>
    </row>
    <row r="24" spans="1:15" ht="15.75" thickTop="1" x14ac:dyDescent="0.25"/>
    <row r="29" spans="1:15" x14ac:dyDescent="0.25">
      <c r="M29" s="290"/>
    </row>
    <row r="32" spans="1:15" x14ac:dyDescent="0.25">
      <c r="M32" s="290"/>
      <c r="O32" s="74"/>
    </row>
    <row r="33" spans="1:19" x14ac:dyDescent="0.25">
      <c r="O33" s="74"/>
    </row>
    <row r="34" spans="1:19" x14ac:dyDescent="0.25">
      <c r="A34" s="48" t="s">
        <v>47</v>
      </c>
      <c r="B34" s="53"/>
      <c r="C34" s="85"/>
      <c r="D34" s="70"/>
      <c r="E34" s="70"/>
      <c r="F34" s="70"/>
      <c r="G34" s="86" t="s">
        <v>48</v>
      </c>
      <c r="H34" s="86" t="s">
        <v>49</v>
      </c>
      <c r="I34" s="87" t="s">
        <v>50</v>
      </c>
      <c r="J34" s="87" t="s">
        <v>281</v>
      </c>
      <c r="K34" s="87" t="s">
        <v>204</v>
      </c>
      <c r="L34" s="269" t="s">
        <v>205</v>
      </c>
      <c r="M34" s="290"/>
      <c r="O34" s="74"/>
    </row>
    <row r="35" spans="1:19" ht="15.75" thickBot="1" x14ac:dyDescent="0.3">
      <c r="A35" s="270"/>
      <c r="B35" s="271"/>
      <c r="C35" s="270"/>
      <c r="D35" s="272"/>
      <c r="E35" s="272"/>
      <c r="F35" s="272"/>
      <c r="G35" s="273" t="s">
        <v>51</v>
      </c>
      <c r="H35" s="273" t="s">
        <v>52</v>
      </c>
      <c r="I35" s="274" t="s">
        <v>53</v>
      </c>
      <c r="J35" s="274"/>
      <c r="K35" s="274"/>
      <c r="L35" s="275"/>
      <c r="M35" s="290"/>
      <c r="O35" s="74"/>
    </row>
    <row r="36" spans="1:19" x14ac:dyDescent="0.25">
      <c r="A36" s="276" t="s">
        <v>54</v>
      </c>
      <c r="B36" s="64"/>
      <c r="C36" s="88"/>
      <c r="D36" s="89"/>
      <c r="E36" s="89"/>
      <c r="F36" s="89"/>
      <c r="G36" s="277">
        <f t="shared" ref="G36:L36" si="0">SUM(G37+G145)</f>
        <v>2054460.1499999997</v>
      </c>
      <c r="H36" s="277">
        <f t="shared" si="0"/>
        <v>1395000</v>
      </c>
      <c r="I36" s="277">
        <f t="shared" si="0"/>
        <v>493500.00000000006</v>
      </c>
      <c r="J36" s="277">
        <f t="shared" si="0"/>
        <v>20397.599999999999</v>
      </c>
      <c r="K36" s="277">
        <f t="shared" si="0"/>
        <v>126602.55</v>
      </c>
      <c r="L36" s="277">
        <f t="shared" si="0"/>
        <v>18960</v>
      </c>
      <c r="M36" s="351"/>
      <c r="O36" s="351"/>
      <c r="S36" s="351"/>
    </row>
    <row r="37" spans="1:19" ht="15.75" thickBot="1" x14ac:dyDescent="0.3">
      <c r="A37" s="278">
        <v>3</v>
      </c>
      <c r="B37" s="279"/>
      <c r="C37" s="280" t="s">
        <v>55</v>
      </c>
      <c r="D37" s="281"/>
      <c r="E37" s="281"/>
      <c r="F37" s="282"/>
      <c r="G37" s="284">
        <f t="shared" ref="G37:L37" si="1">SUM(G38+G50+G135)</f>
        <v>2043062.5499999996</v>
      </c>
      <c r="H37" s="284">
        <f t="shared" si="1"/>
        <v>1395000</v>
      </c>
      <c r="I37" s="284">
        <f t="shared" si="1"/>
        <v>491500.00000000006</v>
      </c>
      <c r="J37" s="284">
        <f t="shared" si="1"/>
        <v>11000</v>
      </c>
      <c r="K37" s="284">
        <f t="shared" si="1"/>
        <v>126602.55</v>
      </c>
      <c r="L37" s="283">
        <f t="shared" si="1"/>
        <v>18960</v>
      </c>
      <c r="M37" s="352"/>
      <c r="O37" s="352"/>
      <c r="S37" s="352"/>
    </row>
    <row r="38" spans="1:19" x14ac:dyDescent="0.25">
      <c r="A38" s="34"/>
      <c r="B38" s="4"/>
      <c r="C38" s="28" t="s">
        <v>56</v>
      </c>
      <c r="D38" s="28"/>
      <c r="E38" s="28"/>
      <c r="F38" s="4"/>
      <c r="G38" s="68">
        <f>SUM(G39+G41+G48)</f>
        <v>1656903.5899999996</v>
      </c>
      <c r="H38" s="68">
        <f>SUM(H39+H41+H48)</f>
        <v>1386000</v>
      </c>
      <c r="I38" s="68">
        <f>SUM(I39+I41+I48)</f>
        <v>142641.04</v>
      </c>
      <c r="J38" s="83"/>
      <c r="K38" s="68">
        <f>SUM(K39+K41+K48)</f>
        <v>109302.55</v>
      </c>
      <c r="L38" s="285">
        <f>SUM(L39+L41+L48)</f>
        <v>18960</v>
      </c>
      <c r="M38" s="352"/>
      <c r="O38" s="352"/>
      <c r="S38" s="352"/>
    </row>
    <row r="39" spans="1:19" x14ac:dyDescent="0.25">
      <c r="A39" s="27">
        <v>311</v>
      </c>
      <c r="B39" s="28"/>
      <c r="C39" s="28" t="s">
        <v>57</v>
      </c>
      <c r="D39" s="28"/>
      <c r="E39" s="28"/>
      <c r="F39" s="28"/>
      <c r="G39" s="68">
        <f>SUM(G40)</f>
        <v>1319999.9999999998</v>
      </c>
      <c r="H39" s="68">
        <f>SUM(H40)</f>
        <v>1174248.93</v>
      </c>
      <c r="I39" s="68">
        <f>SUM(I40)</f>
        <v>57682.400000000001</v>
      </c>
      <c r="J39" s="83">
        <f t="shared" ref="J39" si="2">SUM(J40)</f>
        <v>0</v>
      </c>
      <c r="K39" s="68">
        <f>SUM(K40)</f>
        <v>88068.67</v>
      </c>
      <c r="L39" s="83"/>
      <c r="M39" s="352"/>
      <c r="O39" s="352"/>
      <c r="S39" s="352"/>
    </row>
    <row r="40" spans="1:19" x14ac:dyDescent="0.25">
      <c r="A40" s="34">
        <v>31111</v>
      </c>
      <c r="B40" s="29"/>
      <c r="C40" s="29" t="s">
        <v>58</v>
      </c>
      <c r="D40" s="29"/>
      <c r="E40" s="29"/>
      <c r="F40" s="29"/>
      <c r="G40" s="32">
        <f>SUM(H40:L40)</f>
        <v>1319999.9999999998</v>
      </c>
      <c r="H40" s="32">
        <v>1174248.93</v>
      </c>
      <c r="I40" s="35">
        <v>57682.400000000001</v>
      </c>
      <c r="J40" s="35"/>
      <c r="K40" s="33">
        <v>88068.67</v>
      </c>
      <c r="L40" s="35"/>
      <c r="M40" s="351"/>
      <c r="O40" s="351"/>
      <c r="S40" s="351"/>
    </row>
    <row r="41" spans="1:19" x14ac:dyDescent="0.25">
      <c r="A41" s="27">
        <v>312</v>
      </c>
      <c r="B41" s="28"/>
      <c r="C41" s="28" t="s">
        <v>59</v>
      </c>
      <c r="D41" s="28"/>
      <c r="E41" s="28"/>
      <c r="F41" s="28"/>
      <c r="G41" s="68">
        <f>SUM(G42:G47)</f>
        <v>119598.87</v>
      </c>
      <c r="H41" s="68">
        <f>SUM(H42:H47)</f>
        <v>18000</v>
      </c>
      <c r="I41" s="68">
        <f>SUM(I42:I47)</f>
        <v>75936.320000000007</v>
      </c>
      <c r="J41" s="83" t="e">
        <f t="shared" ref="J41" si="3">SUM(J43:J47)</f>
        <v>#REF!</v>
      </c>
      <c r="K41" s="285">
        <f>SUM(K42:K47)</f>
        <v>6702.55</v>
      </c>
      <c r="L41" s="83">
        <f>SUM(L42:L47)</f>
        <v>18960</v>
      </c>
      <c r="M41" s="352"/>
      <c r="O41" s="351"/>
      <c r="S41" s="351"/>
    </row>
    <row r="42" spans="1:19" x14ac:dyDescent="0.25">
      <c r="A42" s="34">
        <v>31211</v>
      </c>
      <c r="B42" s="28"/>
      <c r="C42" s="29" t="s">
        <v>293</v>
      </c>
      <c r="D42" s="28"/>
      <c r="E42" s="28"/>
      <c r="F42" s="28"/>
      <c r="G42" s="32"/>
      <c r="H42" s="68"/>
      <c r="I42" s="35"/>
      <c r="J42" s="83"/>
      <c r="K42" s="83"/>
      <c r="L42" s="83"/>
      <c r="M42" s="351"/>
      <c r="O42" s="351"/>
      <c r="S42" s="351"/>
    </row>
    <row r="43" spans="1:19" x14ac:dyDescent="0.25">
      <c r="A43" s="34">
        <v>31212</v>
      </c>
      <c r="C43" s="29" t="s">
        <v>60</v>
      </c>
      <c r="D43" s="71"/>
      <c r="G43" s="32">
        <v>3517.15</v>
      </c>
      <c r="H43" s="32"/>
      <c r="I43" s="94">
        <v>3000</v>
      </c>
      <c r="J43" s="35"/>
      <c r="K43" s="33">
        <v>517.15</v>
      </c>
      <c r="L43" s="35"/>
      <c r="M43" s="351"/>
      <c r="O43" s="351"/>
      <c r="S43" s="351"/>
    </row>
    <row r="44" spans="1:19" x14ac:dyDescent="0.25">
      <c r="A44" s="34">
        <v>31213</v>
      </c>
      <c r="B44" s="29"/>
      <c r="C44" s="29" t="s">
        <v>61</v>
      </c>
      <c r="D44" s="29"/>
      <c r="E44" s="29"/>
      <c r="F44" s="29"/>
      <c r="G44" s="32">
        <v>44100</v>
      </c>
      <c r="H44" s="32"/>
      <c r="I44" s="35">
        <v>42100</v>
      </c>
      <c r="J44" s="35" t="e">
        <f>SUM(I44-#REF!-K44-L44)</f>
        <v>#REF!</v>
      </c>
      <c r="K44" s="33">
        <v>2000</v>
      </c>
      <c r="L44" s="35"/>
      <c r="M44" s="351"/>
      <c r="O44" s="351"/>
      <c r="S44" s="351"/>
    </row>
    <row r="45" spans="1:19" x14ac:dyDescent="0.25">
      <c r="A45" s="34">
        <v>31214</v>
      </c>
      <c r="B45" s="29"/>
      <c r="C45" s="29" t="s">
        <v>62</v>
      </c>
      <c r="D45" s="29"/>
      <c r="E45" s="29"/>
      <c r="F45" s="29"/>
      <c r="G45" s="32">
        <v>3981.72</v>
      </c>
      <c r="H45" s="32"/>
      <c r="I45" s="35">
        <v>3981.72</v>
      </c>
      <c r="J45" s="35"/>
      <c r="K45" s="33"/>
      <c r="L45" s="35"/>
      <c r="M45" s="351"/>
      <c r="O45" s="351"/>
      <c r="S45" s="351"/>
    </row>
    <row r="46" spans="1:19" x14ac:dyDescent="0.25">
      <c r="A46" s="34">
        <v>31216</v>
      </c>
      <c r="B46" s="29"/>
      <c r="C46" s="29" t="s">
        <v>63</v>
      </c>
      <c r="D46" s="29"/>
      <c r="E46" s="29"/>
      <c r="F46" s="29"/>
      <c r="G46" s="32">
        <v>23000</v>
      </c>
      <c r="H46" s="32"/>
      <c r="I46" s="35">
        <v>22000</v>
      </c>
      <c r="J46" s="35"/>
      <c r="K46" s="33">
        <v>1000</v>
      </c>
      <c r="L46" s="35"/>
      <c r="M46" s="351"/>
      <c r="O46" s="351"/>
      <c r="S46" s="351"/>
    </row>
    <row r="47" spans="1:19" x14ac:dyDescent="0.25">
      <c r="A47" s="34">
        <v>31219</v>
      </c>
      <c r="B47" s="29"/>
      <c r="C47" s="29" t="s">
        <v>294</v>
      </c>
      <c r="D47" s="29"/>
      <c r="E47" s="29"/>
      <c r="F47" s="29"/>
      <c r="G47" s="32">
        <v>45000</v>
      </c>
      <c r="H47" s="32">
        <v>18000</v>
      </c>
      <c r="I47" s="35">
        <v>4854.6000000000004</v>
      </c>
      <c r="J47" s="35"/>
      <c r="K47" s="33">
        <v>3185.4</v>
      </c>
      <c r="L47" s="35">
        <v>18960</v>
      </c>
      <c r="M47" s="351"/>
      <c r="O47" s="351"/>
      <c r="S47" s="351"/>
    </row>
    <row r="48" spans="1:19" x14ac:dyDescent="0.25">
      <c r="A48" s="27">
        <v>313</v>
      </c>
      <c r="B48" s="28"/>
      <c r="C48" s="28" t="s">
        <v>66</v>
      </c>
      <c r="D48" s="28"/>
      <c r="E48" s="28"/>
      <c r="F48" s="68"/>
      <c r="G48" s="68">
        <f>SUM(G49)</f>
        <v>217304.72</v>
      </c>
      <c r="H48" s="68">
        <f>SUM(H49)</f>
        <v>193751.07</v>
      </c>
      <c r="I48" s="68">
        <f>SUM(I49)</f>
        <v>9022.32</v>
      </c>
      <c r="J48" s="83">
        <f t="shared" ref="J48" si="4">SUM(J49)</f>
        <v>0</v>
      </c>
      <c r="K48" s="68">
        <f>SUM(K49)</f>
        <v>14531.33</v>
      </c>
      <c r="L48" s="83"/>
      <c r="O48" s="290"/>
      <c r="S48" s="290"/>
    </row>
    <row r="49" spans="1:19" x14ac:dyDescent="0.25">
      <c r="A49" s="34">
        <v>31321</v>
      </c>
      <c r="B49" s="29"/>
      <c r="C49" s="29" t="s">
        <v>67</v>
      </c>
      <c r="D49" s="29"/>
      <c r="E49" s="29"/>
      <c r="F49" s="286">
        <v>0.16500000000000001</v>
      </c>
      <c r="G49" s="32">
        <f>SUM(H49:L49)</f>
        <v>217304.72</v>
      </c>
      <c r="H49" s="32">
        <v>193751.07</v>
      </c>
      <c r="I49" s="35">
        <v>9022.32</v>
      </c>
      <c r="J49" s="35"/>
      <c r="K49" s="33">
        <v>14531.33</v>
      </c>
      <c r="L49" s="35"/>
      <c r="O49" s="351"/>
      <c r="S49" s="351"/>
    </row>
    <row r="50" spans="1:19" x14ac:dyDescent="0.25">
      <c r="A50" s="38"/>
      <c r="C50" s="28" t="s">
        <v>68</v>
      </c>
      <c r="D50" s="28"/>
      <c r="E50" s="28"/>
      <c r="F50" s="28"/>
      <c r="G50" s="68">
        <f>SUM(G51+G61+G87+G122+G125)</f>
        <v>382840.89</v>
      </c>
      <c r="H50" s="68">
        <f>SUM(H51+H61+H87+H121+T128)</f>
        <v>9000</v>
      </c>
      <c r="I50" s="68">
        <f>SUM(I51+I61+I87+I122+I125)</f>
        <v>345540.89</v>
      </c>
      <c r="J50" s="68">
        <f>SUM(J51+J61+J87+J122+J125)</f>
        <v>11000</v>
      </c>
      <c r="K50" s="68">
        <f>SUM(K51+K61+K87+K122+K125)</f>
        <v>17300</v>
      </c>
      <c r="L50" s="83">
        <f t="shared" ref="L50" si="5">SUM(L51+L61+L87+L122+L125)</f>
        <v>0</v>
      </c>
      <c r="M50" s="290"/>
    </row>
    <row r="51" spans="1:19" x14ac:dyDescent="0.25">
      <c r="A51" s="27">
        <v>321</v>
      </c>
      <c r="B51" s="28"/>
      <c r="C51" s="28" t="s">
        <v>69</v>
      </c>
      <c r="D51" s="28"/>
      <c r="E51" s="28"/>
      <c r="F51" s="28"/>
      <c r="G51" s="68">
        <f>SUM(G52:G60)</f>
        <v>23700</v>
      </c>
      <c r="H51" s="68">
        <f t="shared" ref="H51:L51" si="6">SUM(H52:H60)</f>
        <v>0</v>
      </c>
      <c r="I51" s="83">
        <f>SUM(I52:I60)</f>
        <v>23700</v>
      </c>
      <c r="J51" s="83">
        <f t="shared" si="6"/>
        <v>0</v>
      </c>
      <c r="K51" s="285">
        <f t="shared" si="6"/>
        <v>0</v>
      </c>
      <c r="L51" s="83">
        <f t="shared" si="6"/>
        <v>0</v>
      </c>
      <c r="M51" s="290"/>
      <c r="O51" s="290"/>
      <c r="S51" s="290"/>
    </row>
    <row r="52" spans="1:19" x14ac:dyDescent="0.25">
      <c r="A52" s="34">
        <v>32111</v>
      </c>
      <c r="B52" s="29"/>
      <c r="C52" s="29" t="s">
        <v>70</v>
      </c>
      <c r="D52" s="29"/>
      <c r="E52" s="29"/>
      <c r="F52" s="29"/>
      <c r="G52" s="32">
        <v>1000</v>
      </c>
      <c r="H52" s="32"/>
      <c r="I52" s="35">
        <v>1000</v>
      </c>
      <c r="J52" s="35"/>
      <c r="K52" s="33"/>
      <c r="L52" s="35"/>
      <c r="O52" s="351"/>
      <c r="S52" s="351"/>
    </row>
    <row r="53" spans="1:19" x14ac:dyDescent="0.25">
      <c r="A53" s="34">
        <v>32112</v>
      </c>
      <c r="B53" s="29"/>
      <c r="C53" s="29" t="s">
        <v>311</v>
      </c>
      <c r="D53" s="29"/>
      <c r="E53" s="29"/>
      <c r="F53" s="29"/>
      <c r="G53" s="32">
        <v>300</v>
      </c>
      <c r="H53" s="32"/>
      <c r="I53" s="35">
        <v>300</v>
      </c>
      <c r="J53" s="35"/>
      <c r="K53" s="35"/>
      <c r="L53" s="35"/>
      <c r="O53" s="351"/>
      <c r="S53" s="351"/>
    </row>
    <row r="54" spans="1:19" x14ac:dyDescent="0.25">
      <c r="A54" s="34">
        <v>32113</v>
      </c>
      <c r="B54" s="29"/>
      <c r="C54" s="29" t="s">
        <v>71</v>
      </c>
      <c r="D54" s="29"/>
      <c r="E54" s="29"/>
      <c r="F54" s="29"/>
      <c r="G54" s="32">
        <v>1000</v>
      </c>
      <c r="H54" s="32"/>
      <c r="I54" s="35">
        <v>1000</v>
      </c>
      <c r="J54" s="35"/>
      <c r="K54" s="35"/>
      <c r="L54" s="35"/>
      <c r="O54" s="351"/>
      <c r="S54" s="351"/>
    </row>
    <row r="55" spans="1:19" x14ac:dyDescent="0.25">
      <c r="A55" s="34">
        <v>32115</v>
      </c>
      <c r="B55" s="29"/>
      <c r="C55" s="29" t="s">
        <v>72</v>
      </c>
      <c r="D55" s="29"/>
      <c r="E55" s="29"/>
      <c r="F55" s="29"/>
      <c r="G55" s="32">
        <v>1300</v>
      </c>
      <c r="H55" s="32"/>
      <c r="I55" s="35">
        <v>1300</v>
      </c>
      <c r="J55" s="35"/>
      <c r="K55" s="35"/>
      <c r="L55" s="35"/>
      <c r="O55" s="351"/>
      <c r="S55" s="351"/>
    </row>
    <row r="56" spans="1:19" x14ac:dyDescent="0.25">
      <c r="A56" s="34">
        <v>32119</v>
      </c>
      <c r="B56" s="29"/>
      <c r="C56" s="29" t="s">
        <v>73</v>
      </c>
      <c r="D56" s="29"/>
      <c r="E56" s="29"/>
      <c r="F56" s="29"/>
      <c r="G56" s="32">
        <v>500</v>
      </c>
      <c r="H56" s="32"/>
      <c r="I56" s="35">
        <v>500</v>
      </c>
      <c r="J56" s="35"/>
      <c r="K56" s="35"/>
      <c r="L56" s="35"/>
      <c r="O56" s="351"/>
      <c r="S56" s="351"/>
    </row>
    <row r="57" spans="1:19" x14ac:dyDescent="0.25">
      <c r="A57" s="34">
        <v>32121</v>
      </c>
      <c r="B57" s="29"/>
      <c r="C57" s="29" t="s">
        <v>74</v>
      </c>
      <c r="D57" s="29"/>
      <c r="E57" s="29"/>
      <c r="F57" s="29"/>
      <c r="G57" s="32">
        <v>16200</v>
      </c>
      <c r="H57" s="32"/>
      <c r="I57" s="35">
        <v>16200</v>
      </c>
      <c r="J57" s="35"/>
      <c r="K57" s="35"/>
      <c r="L57" s="35"/>
      <c r="O57" s="351"/>
      <c r="S57" s="351"/>
    </row>
    <row r="58" spans="1:19" x14ac:dyDescent="0.25">
      <c r="A58" s="34">
        <v>32131</v>
      </c>
      <c r="B58" s="29"/>
      <c r="C58" s="29" t="s">
        <v>75</v>
      </c>
      <c r="D58" s="29"/>
      <c r="E58" s="29"/>
      <c r="F58" s="29"/>
      <c r="G58" s="32">
        <v>1500</v>
      </c>
      <c r="H58" s="32"/>
      <c r="I58" s="35">
        <v>1500</v>
      </c>
      <c r="J58" s="35"/>
      <c r="K58" s="35"/>
      <c r="L58" s="35"/>
      <c r="O58" s="351"/>
      <c r="S58" s="351"/>
    </row>
    <row r="59" spans="1:19" x14ac:dyDescent="0.25">
      <c r="A59" s="34">
        <v>32132</v>
      </c>
      <c r="C59" s="29" t="s">
        <v>76</v>
      </c>
      <c r="G59" s="32">
        <v>1500</v>
      </c>
      <c r="H59" s="32"/>
      <c r="I59" s="35">
        <v>1500</v>
      </c>
      <c r="J59" s="35"/>
      <c r="K59" s="35"/>
      <c r="L59" s="35"/>
      <c r="O59" s="351"/>
      <c r="S59" s="351"/>
    </row>
    <row r="60" spans="1:19" x14ac:dyDescent="0.25">
      <c r="A60" s="34">
        <v>32141</v>
      </c>
      <c r="B60" s="29"/>
      <c r="C60" s="29" t="s">
        <v>77</v>
      </c>
      <c r="D60" s="29"/>
      <c r="E60" s="29"/>
      <c r="F60" s="29"/>
      <c r="G60" s="32">
        <v>400</v>
      </c>
      <c r="H60" s="32"/>
      <c r="I60" s="35">
        <v>400</v>
      </c>
      <c r="J60" s="35"/>
      <c r="K60" s="35"/>
      <c r="L60" s="35"/>
      <c r="O60" s="351"/>
      <c r="S60" s="351"/>
    </row>
    <row r="61" spans="1:19" x14ac:dyDescent="0.25">
      <c r="A61" s="27">
        <v>322</v>
      </c>
      <c r="B61" s="28"/>
      <c r="C61" s="28" t="s">
        <v>78</v>
      </c>
      <c r="D61" s="28"/>
      <c r="E61" s="28"/>
      <c r="F61" s="28"/>
      <c r="G61" s="68">
        <f>SUM(G62:G86)</f>
        <v>293000</v>
      </c>
      <c r="H61" s="93">
        <f t="shared" ref="H61:L61" si="7">SUM(H62:H86)</f>
        <v>0</v>
      </c>
      <c r="I61" s="68">
        <f>SUM(I62:I86)</f>
        <v>264700</v>
      </c>
      <c r="J61" s="83">
        <f>SUM(J62:J86)</f>
        <v>11000</v>
      </c>
      <c r="K61" s="83">
        <f>SUM(K62:K86)</f>
        <v>17300</v>
      </c>
      <c r="L61" s="83">
        <f t="shared" si="7"/>
        <v>0</v>
      </c>
      <c r="M61" s="290"/>
      <c r="O61" s="290"/>
      <c r="S61" s="290"/>
    </row>
    <row r="62" spans="1:19" x14ac:dyDescent="0.25">
      <c r="A62" s="34">
        <v>32211</v>
      </c>
      <c r="B62" s="29"/>
      <c r="C62" s="29" t="s">
        <v>79</v>
      </c>
      <c r="D62" s="29"/>
      <c r="E62" s="29"/>
      <c r="F62" s="29"/>
      <c r="G62" s="32">
        <v>3600</v>
      </c>
      <c r="H62" s="32"/>
      <c r="I62" s="35">
        <v>3600</v>
      </c>
      <c r="J62" s="35"/>
      <c r="K62" s="35"/>
      <c r="L62" s="35"/>
      <c r="O62" s="351"/>
      <c r="S62" s="351"/>
    </row>
    <row r="63" spans="1:19" x14ac:dyDescent="0.25">
      <c r="A63" s="34">
        <v>32212</v>
      </c>
      <c r="B63" s="29"/>
      <c r="C63" s="29" t="s">
        <v>80</v>
      </c>
      <c r="D63" s="29"/>
      <c r="E63" s="29"/>
      <c r="F63" s="29"/>
      <c r="G63" s="32">
        <v>1000</v>
      </c>
      <c r="H63" s="32"/>
      <c r="I63" s="35">
        <v>1000</v>
      </c>
      <c r="J63" s="35"/>
      <c r="K63" s="35"/>
      <c r="L63" s="35"/>
      <c r="O63" s="351"/>
      <c r="S63" s="351"/>
    </row>
    <row r="64" spans="1:19" x14ac:dyDescent="0.25">
      <c r="A64" s="34">
        <v>32214</v>
      </c>
      <c r="B64" s="29"/>
      <c r="C64" s="29" t="s">
        <v>81</v>
      </c>
      <c r="D64" s="29"/>
      <c r="E64" s="29"/>
      <c r="F64" s="29"/>
      <c r="G64" s="32">
        <v>17000</v>
      </c>
      <c r="H64" s="32"/>
      <c r="I64" s="35">
        <v>16000</v>
      </c>
      <c r="J64" s="35"/>
      <c r="K64" s="35">
        <v>1000</v>
      </c>
      <c r="L64" s="35"/>
      <c r="O64" s="351"/>
      <c r="S64" s="351"/>
    </row>
    <row r="65" spans="1:19" x14ac:dyDescent="0.25">
      <c r="A65" s="54">
        <v>32216</v>
      </c>
      <c r="B65" s="89"/>
      <c r="C65" s="44" t="s">
        <v>82</v>
      </c>
      <c r="D65" s="89"/>
      <c r="E65" s="89"/>
      <c r="F65" s="89"/>
      <c r="G65" s="101">
        <v>1100</v>
      </c>
      <c r="H65" s="101"/>
      <c r="I65" s="59">
        <v>800</v>
      </c>
      <c r="J65" s="59"/>
      <c r="K65" s="59">
        <v>300</v>
      </c>
      <c r="L65" s="59"/>
      <c r="O65" s="351"/>
      <c r="S65" s="351"/>
    </row>
    <row r="66" spans="1:19" x14ac:dyDescent="0.25">
      <c r="M66" s="290"/>
    </row>
    <row r="67" spans="1:19" x14ac:dyDescent="0.25">
      <c r="M67" s="290"/>
    </row>
    <row r="71" spans="1:19" x14ac:dyDescent="0.25">
      <c r="A71" s="79" t="s">
        <v>33</v>
      </c>
      <c r="B71" s="90"/>
      <c r="C71" s="80"/>
      <c r="D71" s="80" t="s">
        <v>34</v>
      </c>
      <c r="E71" s="80"/>
      <c r="F71" s="80"/>
      <c r="G71" s="9" t="s">
        <v>64</v>
      </c>
      <c r="H71" s="9" t="s">
        <v>65</v>
      </c>
      <c r="I71" s="91" t="s">
        <v>50</v>
      </c>
      <c r="J71" s="87" t="s">
        <v>281</v>
      </c>
      <c r="K71" s="87" t="s">
        <v>204</v>
      </c>
      <c r="L71" s="87" t="s">
        <v>205</v>
      </c>
    </row>
    <row r="72" spans="1:19" x14ac:dyDescent="0.25">
      <c r="A72" s="17"/>
      <c r="B72" s="18"/>
      <c r="C72" s="18"/>
      <c r="D72" s="18"/>
      <c r="E72" s="18"/>
      <c r="F72" s="92"/>
      <c r="G72" s="92"/>
      <c r="H72" s="92"/>
      <c r="I72" s="66"/>
      <c r="J72" s="67"/>
      <c r="K72" s="66"/>
      <c r="L72" s="66"/>
    </row>
    <row r="73" spans="1:19" x14ac:dyDescent="0.25">
      <c r="A73" s="34">
        <v>32219</v>
      </c>
      <c r="B73" s="29"/>
      <c r="C73" s="29" t="s">
        <v>83</v>
      </c>
      <c r="D73" s="29"/>
      <c r="E73" s="29"/>
      <c r="F73" s="29"/>
      <c r="G73" s="32">
        <v>16000</v>
      </c>
      <c r="H73" s="32"/>
      <c r="I73" s="35">
        <v>4000</v>
      </c>
      <c r="J73" s="35">
        <v>11000</v>
      </c>
      <c r="K73" s="35">
        <v>1000</v>
      </c>
      <c r="L73" s="35"/>
      <c r="O73" s="351"/>
      <c r="S73" s="351"/>
    </row>
    <row r="74" spans="1:19" x14ac:dyDescent="0.25">
      <c r="A74" s="34">
        <v>32224</v>
      </c>
      <c r="B74" s="29"/>
      <c r="C74" s="29" t="s">
        <v>84</v>
      </c>
      <c r="D74" s="29"/>
      <c r="E74" s="29"/>
      <c r="F74" s="29"/>
      <c r="G74" s="32">
        <v>160000</v>
      </c>
      <c r="H74" s="32"/>
      <c r="I74" s="35">
        <v>145000</v>
      </c>
      <c r="J74" s="35"/>
      <c r="K74" s="35">
        <v>15000</v>
      </c>
      <c r="L74" s="35"/>
      <c r="O74" s="351"/>
      <c r="S74" s="351"/>
    </row>
    <row r="75" spans="1:19" x14ac:dyDescent="0.25">
      <c r="A75" s="34">
        <v>32231</v>
      </c>
      <c r="B75" s="29"/>
      <c r="C75" s="29" t="s">
        <v>85</v>
      </c>
      <c r="D75" s="29"/>
      <c r="E75" s="29"/>
      <c r="F75" s="29"/>
      <c r="G75" s="32">
        <v>21000</v>
      </c>
      <c r="H75" s="32"/>
      <c r="I75" s="35">
        <v>21000</v>
      </c>
      <c r="J75" s="35"/>
      <c r="K75" s="35"/>
      <c r="L75" s="35"/>
      <c r="O75" s="351"/>
      <c r="S75" s="351"/>
    </row>
    <row r="76" spans="1:19" x14ac:dyDescent="0.25">
      <c r="A76" s="34">
        <v>32232</v>
      </c>
      <c r="B76" s="29"/>
      <c r="C76" s="29" t="s">
        <v>86</v>
      </c>
      <c r="D76" s="29"/>
      <c r="E76" s="29"/>
      <c r="F76" s="29"/>
      <c r="G76" s="32">
        <v>19000</v>
      </c>
      <c r="H76" s="32"/>
      <c r="I76" s="35">
        <v>19000</v>
      </c>
      <c r="J76" s="35"/>
      <c r="K76" s="35"/>
      <c r="L76" s="35"/>
      <c r="O76" s="351"/>
      <c r="S76" s="351"/>
    </row>
    <row r="77" spans="1:19" x14ac:dyDescent="0.25">
      <c r="A77" s="34">
        <v>32233</v>
      </c>
      <c r="C77" s="29" t="s">
        <v>87</v>
      </c>
      <c r="G77" s="32">
        <v>23000</v>
      </c>
      <c r="H77" s="32"/>
      <c r="I77" s="35">
        <v>23000</v>
      </c>
      <c r="J77" s="35"/>
      <c r="K77" s="35"/>
      <c r="L77" s="35"/>
      <c r="O77" s="351"/>
      <c r="S77" s="351"/>
    </row>
    <row r="78" spans="1:19" x14ac:dyDescent="0.25">
      <c r="A78" s="34">
        <v>32234</v>
      </c>
      <c r="B78" s="29"/>
      <c r="C78" s="29" t="s">
        <v>88</v>
      </c>
      <c r="D78" s="29"/>
      <c r="E78" s="29"/>
      <c r="F78" s="29"/>
      <c r="G78" s="32">
        <v>2700</v>
      </c>
      <c r="H78" s="32"/>
      <c r="I78" s="35">
        <v>2700</v>
      </c>
      <c r="J78" s="35"/>
      <c r="K78" s="35"/>
      <c r="L78" s="35"/>
      <c r="O78" s="351"/>
      <c r="S78" s="351"/>
    </row>
    <row r="79" spans="1:19" x14ac:dyDescent="0.25">
      <c r="A79" s="34">
        <v>32239</v>
      </c>
      <c r="B79" s="29"/>
      <c r="C79" s="29" t="s">
        <v>89</v>
      </c>
      <c r="D79" s="29"/>
      <c r="E79" s="29"/>
      <c r="F79" s="29"/>
      <c r="G79" s="32">
        <v>15000</v>
      </c>
      <c r="H79" s="32"/>
      <c r="I79" s="35">
        <v>15000</v>
      </c>
      <c r="J79" s="35"/>
      <c r="K79" s="35"/>
      <c r="L79" s="35"/>
      <c r="O79" s="351"/>
      <c r="S79" s="351"/>
    </row>
    <row r="80" spans="1:19" x14ac:dyDescent="0.25">
      <c r="A80" s="34">
        <v>32241</v>
      </c>
      <c r="B80" s="29"/>
      <c r="C80" s="29" t="s">
        <v>312</v>
      </c>
      <c r="D80" s="29"/>
      <c r="E80" s="29"/>
      <c r="F80" s="29"/>
      <c r="G80" s="32">
        <v>1200</v>
      </c>
      <c r="H80" s="32"/>
      <c r="I80" s="35">
        <v>1200</v>
      </c>
      <c r="J80" s="35"/>
      <c r="K80" s="35"/>
      <c r="L80" s="35"/>
      <c r="O80" s="351"/>
      <c r="S80" s="351"/>
    </row>
    <row r="81" spans="1:19" x14ac:dyDescent="0.25">
      <c r="A81" s="34">
        <v>32242</v>
      </c>
      <c r="B81" s="29"/>
      <c r="C81" s="29" t="s">
        <v>90</v>
      </c>
      <c r="D81" s="29"/>
      <c r="E81" s="29"/>
      <c r="F81" s="29"/>
      <c r="G81" s="32">
        <v>1300</v>
      </c>
      <c r="H81" s="32"/>
      <c r="I81" s="35">
        <v>1300</v>
      </c>
      <c r="J81" s="35"/>
      <c r="K81" s="35"/>
      <c r="L81" s="35"/>
      <c r="O81" s="351"/>
      <c r="S81" s="351"/>
    </row>
    <row r="82" spans="1:19" x14ac:dyDescent="0.25">
      <c r="A82" s="34">
        <v>32243</v>
      </c>
      <c r="B82" s="29"/>
      <c r="C82" s="29" t="s">
        <v>91</v>
      </c>
      <c r="D82" s="29"/>
      <c r="E82" s="29"/>
      <c r="F82" s="29"/>
      <c r="G82" s="32">
        <v>600</v>
      </c>
      <c r="H82" s="32"/>
      <c r="I82" s="35">
        <v>600</v>
      </c>
      <c r="J82" s="35"/>
      <c r="K82" s="35"/>
      <c r="L82" s="35"/>
      <c r="M82" s="290"/>
      <c r="O82" s="351"/>
      <c r="S82" s="351"/>
    </row>
    <row r="83" spans="1:19" x14ac:dyDescent="0.25">
      <c r="A83" s="34">
        <v>32244</v>
      </c>
      <c r="B83" s="29"/>
      <c r="C83" s="29" t="s">
        <v>92</v>
      </c>
      <c r="D83" s="29"/>
      <c r="E83" s="29"/>
      <c r="F83" s="29"/>
      <c r="G83" s="32">
        <v>4000</v>
      </c>
      <c r="H83" s="32"/>
      <c r="I83" s="35">
        <v>4000</v>
      </c>
      <c r="J83" s="35"/>
      <c r="K83" s="35"/>
      <c r="L83" s="35"/>
      <c r="O83" s="351"/>
      <c r="S83" s="351"/>
    </row>
    <row r="84" spans="1:19" x14ac:dyDescent="0.25">
      <c r="A84" s="34">
        <v>32251</v>
      </c>
      <c r="B84" s="29"/>
      <c r="C84" s="29" t="s">
        <v>93</v>
      </c>
      <c r="D84" s="29"/>
      <c r="E84" s="29"/>
      <c r="F84" s="29"/>
      <c r="G84" s="32">
        <v>3000</v>
      </c>
      <c r="H84" s="32"/>
      <c r="I84" s="35">
        <v>3000</v>
      </c>
      <c r="J84" s="35"/>
      <c r="K84" s="35"/>
      <c r="L84" s="35"/>
      <c r="O84" s="351"/>
      <c r="S84" s="351"/>
    </row>
    <row r="85" spans="1:19" x14ac:dyDescent="0.25">
      <c r="A85" s="34">
        <v>32251</v>
      </c>
      <c r="C85" s="29" t="s">
        <v>94</v>
      </c>
      <c r="G85" s="32">
        <v>500</v>
      </c>
      <c r="H85" s="32"/>
      <c r="I85" s="35">
        <v>500</v>
      </c>
      <c r="J85" s="35"/>
      <c r="K85" s="35"/>
      <c r="L85" s="35"/>
      <c r="O85" s="351"/>
      <c r="S85" s="351"/>
    </row>
    <row r="86" spans="1:19" x14ac:dyDescent="0.25">
      <c r="A86" s="34">
        <v>32271</v>
      </c>
      <c r="B86" s="29"/>
      <c r="C86" s="29" t="s">
        <v>95</v>
      </c>
      <c r="D86" s="29"/>
      <c r="E86" s="29"/>
      <c r="F86" s="29"/>
      <c r="G86" s="32">
        <v>3000</v>
      </c>
      <c r="H86" s="32"/>
      <c r="I86" s="35">
        <v>3000</v>
      </c>
      <c r="J86" s="35"/>
      <c r="K86" s="35"/>
      <c r="L86" s="35"/>
      <c r="O86" s="351"/>
      <c r="S86" s="351"/>
    </row>
    <row r="87" spans="1:19" x14ac:dyDescent="0.25">
      <c r="A87" s="27">
        <v>323</v>
      </c>
      <c r="B87" s="28"/>
      <c r="C87" s="28" t="s">
        <v>96</v>
      </c>
      <c r="D87" s="28"/>
      <c r="E87" s="28"/>
      <c r="F87" s="28"/>
      <c r="G87" s="68">
        <f>SUM(G88:G120)</f>
        <v>52950</v>
      </c>
      <c r="H87" s="68">
        <f>SUM(H88:H119)</f>
        <v>9000</v>
      </c>
      <c r="I87" s="68">
        <f>SUM(I88:I120)</f>
        <v>43950</v>
      </c>
      <c r="J87" s="83">
        <f t="shared" ref="J87:L87" si="8">SUM(J88:J120)</f>
        <v>0</v>
      </c>
      <c r="K87" s="83">
        <f t="shared" si="8"/>
        <v>0</v>
      </c>
      <c r="L87" s="83">
        <f t="shared" si="8"/>
        <v>0</v>
      </c>
      <c r="O87" s="351"/>
      <c r="S87" s="351"/>
    </row>
    <row r="88" spans="1:19" x14ac:dyDescent="0.25">
      <c r="A88" s="34">
        <v>32311</v>
      </c>
      <c r="B88" s="29"/>
      <c r="C88" s="29" t="s">
        <v>97</v>
      </c>
      <c r="D88" s="29"/>
      <c r="E88" s="29"/>
      <c r="F88" s="29"/>
      <c r="G88" s="32">
        <v>4000</v>
      </c>
      <c r="H88" s="32"/>
      <c r="I88" s="35">
        <v>4000</v>
      </c>
      <c r="J88" s="35"/>
      <c r="K88" s="35"/>
      <c r="L88" s="35"/>
      <c r="O88" s="351"/>
      <c r="S88" s="351"/>
    </row>
    <row r="89" spans="1:19" x14ac:dyDescent="0.25">
      <c r="A89" s="34">
        <v>32312</v>
      </c>
      <c r="B89" s="29"/>
      <c r="C89" s="29" t="s">
        <v>98</v>
      </c>
      <c r="D89" s="29"/>
      <c r="E89" s="29"/>
      <c r="F89" s="29"/>
      <c r="G89" s="32"/>
      <c r="H89" s="32"/>
      <c r="I89" s="35"/>
      <c r="J89" s="35"/>
      <c r="K89" s="35"/>
      <c r="L89" s="35"/>
      <c r="O89" s="351"/>
      <c r="S89" s="351"/>
    </row>
    <row r="90" spans="1:19" x14ac:dyDescent="0.25">
      <c r="A90" s="34">
        <v>32313</v>
      </c>
      <c r="B90" s="29"/>
      <c r="C90" s="29" t="s">
        <v>99</v>
      </c>
      <c r="D90" s="29"/>
      <c r="E90" s="29"/>
      <c r="F90" s="29"/>
      <c r="G90" s="32">
        <v>800</v>
      </c>
      <c r="H90" s="32"/>
      <c r="I90" s="35">
        <v>800</v>
      </c>
      <c r="J90" s="35"/>
      <c r="K90" s="35"/>
      <c r="L90" s="35"/>
      <c r="O90" s="351"/>
      <c r="S90" s="351"/>
    </row>
    <row r="91" spans="1:19" x14ac:dyDescent="0.25">
      <c r="A91" s="34">
        <v>32319</v>
      </c>
      <c r="B91" s="29"/>
      <c r="C91" s="29" t="s">
        <v>100</v>
      </c>
      <c r="D91" s="29"/>
      <c r="E91" s="29"/>
      <c r="F91" s="29"/>
      <c r="G91" s="32">
        <v>250</v>
      </c>
      <c r="H91" s="32"/>
      <c r="I91" s="35">
        <v>250</v>
      </c>
      <c r="J91" s="35"/>
      <c r="K91" s="35"/>
      <c r="L91" s="35"/>
      <c r="O91" s="351"/>
      <c r="S91" s="351"/>
    </row>
    <row r="92" spans="1:19" x14ac:dyDescent="0.25">
      <c r="A92" s="34">
        <v>32322</v>
      </c>
      <c r="B92" s="29"/>
      <c r="C92" s="29" t="s">
        <v>101</v>
      </c>
      <c r="D92" s="29"/>
      <c r="E92" s="29"/>
      <c r="F92" s="29"/>
      <c r="G92" s="32">
        <v>3000</v>
      </c>
      <c r="H92" s="32"/>
      <c r="I92" s="35">
        <v>3000</v>
      </c>
      <c r="J92" s="35"/>
      <c r="K92" s="35"/>
      <c r="L92" s="35"/>
      <c r="O92" s="351"/>
      <c r="S92" s="351"/>
    </row>
    <row r="93" spans="1:19" x14ac:dyDescent="0.25">
      <c r="A93" s="34">
        <v>32323</v>
      </c>
      <c r="B93" s="29"/>
      <c r="C93" s="29" t="s">
        <v>102</v>
      </c>
      <c r="D93" s="29"/>
      <c r="E93" s="29"/>
      <c r="F93" s="29"/>
      <c r="G93" s="32">
        <v>400</v>
      </c>
      <c r="H93" s="32"/>
      <c r="I93" s="35">
        <v>400</v>
      </c>
      <c r="J93" s="35"/>
      <c r="K93" s="35"/>
      <c r="L93" s="35"/>
      <c r="O93" s="351"/>
      <c r="S93" s="351"/>
    </row>
    <row r="94" spans="1:19" x14ac:dyDescent="0.25">
      <c r="A94" s="34">
        <v>32329</v>
      </c>
      <c r="B94" s="29"/>
      <c r="C94" s="29" t="s">
        <v>103</v>
      </c>
      <c r="D94" s="29"/>
      <c r="E94" s="29"/>
      <c r="F94" s="29"/>
      <c r="G94" s="32">
        <v>3000</v>
      </c>
      <c r="H94" s="32"/>
      <c r="I94" s="35">
        <v>3000</v>
      </c>
      <c r="J94" s="35"/>
      <c r="K94" s="35"/>
      <c r="L94" s="35"/>
      <c r="O94" s="351"/>
      <c r="S94" s="351"/>
    </row>
    <row r="95" spans="1:19" x14ac:dyDescent="0.25">
      <c r="A95" s="34">
        <v>32331</v>
      </c>
      <c r="B95" s="29"/>
      <c r="C95" s="29" t="s">
        <v>104</v>
      </c>
      <c r="D95" s="29"/>
      <c r="E95" s="29"/>
      <c r="F95" s="29"/>
      <c r="G95" s="32"/>
      <c r="H95" s="32"/>
      <c r="I95" s="35"/>
      <c r="J95" s="35"/>
      <c r="K95" s="35"/>
      <c r="L95" s="35"/>
      <c r="O95" s="351"/>
      <c r="S95" s="351"/>
    </row>
    <row r="96" spans="1:19" x14ac:dyDescent="0.25">
      <c r="A96" s="34">
        <v>32334</v>
      </c>
      <c r="B96" s="29"/>
      <c r="C96" s="29" t="s">
        <v>206</v>
      </c>
      <c r="D96" s="29"/>
      <c r="E96" s="29"/>
      <c r="F96" s="29"/>
      <c r="G96" s="32"/>
      <c r="H96" s="32"/>
      <c r="I96" s="35"/>
      <c r="J96" s="35"/>
      <c r="K96" s="35"/>
      <c r="L96" s="35"/>
      <c r="O96" s="351"/>
      <c r="S96" s="351"/>
    </row>
    <row r="97" spans="1:19" x14ac:dyDescent="0.25">
      <c r="A97" s="34">
        <v>32339</v>
      </c>
      <c r="B97" s="29"/>
      <c r="C97" s="29" t="s">
        <v>284</v>
      </c>
      <c r="D97" s="29"/>
      <c r="E97" s="29"/>
      <c r="F97" s="29"/>
      <c r="G97" s="32"/>
      <c r="H97" s="32"/>
      <c r="I97" s="35"/>
      <c r="J97" s="35"/>
      <c r="K97" s="35"/>
      <c r="L97" s="35"/>
      <c r="O97" s="351"/>
      <c r="S97" s="351"/>
    </row>
    <row r="98" spans="1:19" x14ac:dyDescent="0.25">
      <c r="A98" s="34">
        <v>32341</v>
      </c>
      <c r="B98" s="29"/>
      <c r="C98" s="29" t="s">
        <v>105</v>
      </c>
      <c r="D98" s="29"/>
      <c r="E98" s="29"/>
      <c r="F98" s="29"/>
      <c r="G98" s="32">
        <v>7000</v>
      </c>
      <c r="H98" s="32"/>
      <c r="I98" s="35">
        <v>7000</v>
      </c>
      <c r="J98" s="35"/>
      <c r="K98" s="35"/>
      <c r="L98" s="35"/>
      <c r="O98" s="351"/>
      <c r="S98" s="351"/>
    </row>
    <row r="99" spans="1:19" x14ac:dyDescent="0.25">
      <c r="A99" s="34">
        <v>32342</v>
      </c>
      <c r="B99" s="29"/>
      <c r="C99" s="29" t="s">
        <v>106</v>
      </c>
      <c r="D99" s="29"/>
      <c r="E99" s="29"/>
      <c r="F99" s="29"/>
      <c r="G99" s="32">
        <v>3500</v>
      </c>
      <c r="H99" s="32"/>
      <c r="I99" s="35">
        <v>3500</v>
      </c>
      <c r="J99" s="35"/>
      <c r="K99" s="35"/>
      <c r="L99" s="35"/>
      <c r="O99" s="351"/>
      <c r="S99" s="351"/>
    </row>
    <row r="100" spans="1:19" x14ac:dyDescent="0.25">
      <c r="A100" s="34">
        <v>32343</v>
      </c>
      <c r="B100" s="29"/>
      <c r="C100" s="29" t="s">
        <v>107</v>
      </c>
      <c r="D100" s="29"/>
      <c r="E100" s="29"/>
      <c r="F100" s="29"/>
      <c r="G100" s="32">
        <v>2000</v>
      </c>
      <c r="H100" s="32"/>
      <c r="I100" s="35">
        <v>2000</v>
      </c>
      <c r="J100" s="35"/>
      <c r="K100" s="35"/>
      <c r="L100" s="35"/>
      <c r="O100" s="351"/>
      <c r="S100" s="351"/>
    </row>
    <row r="101" spans="1:19" x14ac:dyDescent="0.25">
      <c r="A101" s="34">
        <v>32344</v>
      </c>
      <c r="B101" s="29"/>
      <c r="C101" s="29" t="s">
        <v>108</v>
      </c>
      <c r="D101" s="29"/>
      <c r="E101" s="29"/>
      <c r="F101" s="29"/>
      <c r="G101" s="32">
        <v>1800</v>
      </c>
      <c r="H101" s="32"/>
      <c r="I101" s="35">
        <v>1800</v>
      </c>
      <c r="J101" s="35"/>
      <c r="K101" s="35"/>
      <c r="L101" s="35"/>
      <c r="O101" s="351"/>
      <c r="S101" s="351"/>
    </row>
    <row r="102" spans="1:19" x14ac:dyDescent="0.25">
      <c r="A102" s="34">
        <v>32349</v>
      </c>
      <c r="B102" s="29"/>
      <c r="C102" s="29" t="s">
        <v>109</v>
      </c>
      <c r="D102" s="29"/>
      <c r="E102" s="29"/>
      <c r="F102" s="29"/>
      <c r="G102" s="30"/>
      <c r="H102" s="30"/>
      <c r="I102" s="35"/>
      <c r="J102" s="35"/>
      <c r="K102" s="35"/>
      <c r="L102" s="35"/>
      <c r="O102" s="351"/>
      <c r="S102" s="351"/>
    </row>
    <row r="103" spans="1:19" x14ac:dyDescent="0.25">
      <c r="A103" s="54">
        <v>32359</v>
      </c>
      <c r="B103" s="89"/>
      <c r="C103" s="44" t="s">
        <v>283</v>
      </c>
      <c r="D103" s="89"/>
      <c r="E103" s="89"/>
      <c r="F103" s="89"/>
      <c r="G103" s="101">
        <v>9000</v>
      </c>
      <c r="H103" s="101">
        <v>9000</v>
      </c>
      <c r="I103" s="59"/>
      <c r="J103" s="59"/>
      <c r="K103" s="59"/>
      <c r="L103" s="59"/>
      <c r="O103" s="351"/>
      <c r="S103" s="351"/>
    </row>
    <row r="107" spans="1:19" x14ac:dyDescent="0.25">
      <c r="A107" s="79" t="s">
        <v>33</v>
      </c>
      <c r="B107" s="90"/>
      <c r="C107" s="80"/>
      <c r="D107" s="80" t="s">
        <v>34</v>
      </c>
      <c r="E107" s="80"/>
      <c r="F107" s="80"/>
      <c r="G107" s="9" t="s">
        <v>64</v>
      </c>
      <c r="H107" s="9" t="s">
        <v>65</v>
      </c>
      <c r="I107" s="91" t="s">
        <v>50</v>
      </c>
      <c r="J107" s="87" t="s">
        <v>281</v>
      </c>
      <c r="K107" s="87" t="s">
        <v>204</v>
      </c>
      <c r="L107" s="87" t="s">
        <v>205</v>
      </c>
    </row>
    <row r="108" spans="1:19" x14ac:dyDescent="0.25">
      <c r="A108" s="17"/>
      <c r="B108" s="18"/>
      <c r="C108" s="18"/>
      <c r="D108" s="18"/>
      <c r="E108" s="18"/>
      <c r="F108" s="92"/>
      <c r="G108" s="92"/>
      <c r="H108" s="92"/>
      <c r="I108" s="66"/>
      <c r="J108" s="66"/>
      <c r="K108" s="66"/>
      <c r="L108" s="66"/>
    </row>
    <row r="109" spans="1:19" x14ac:dyDescent="0.25">
      <c r="A109" s="34">
        <v>32361</v>
      </c>
      <c r="B109" s="29"/>
      <c r="C109" s="29" t="s">
        <v>110</v>
      </c>
      <c r="D109" s="29"/>
      <c r="E109" s="29"/>
      <c r="F109" s="29"/>
      <c r="G109" s="32">
        <v>5300</v>
      </c>
      <c r="H109" s="32"/>
      <c r="I109" s="35">
        <v>5300</v>
      </c>
      <c r="J109" s="35"/>
      <c r="K109" s="35"/>
      <c r="L109" s="35"/>
      <c r="O109" s="351"/>
      <c r="S109" s="351"/>
    </row>
    <row r="110" spans="1:19" x14ac:dyDescent="0.25">
      <c r="A110" s="34">
        <v>32363</v>
      </c>
      <c r="B110" s="29"/>
      <c r="C110" s="29" t="s">
        <v>295</v>
      </c>
      <c r="D110" s="29"/>
      <c r="E110" s="29"/>
      <c r="F110" s="29"/>
      <c r="G110" s="32">
        <v>500</v>
      </c>
      <c r="H110" s="32"/>
      <c r="I110" s="35">
        <v>500</v>
      </c>
      <c r="J110" s="35"/>
      <c r="K110" s="35"/>
      <c r="L110" s="35"/>
      <c r="O110" s="351"/>
      <c r="S110" s="351"/>
    </row>
    <row r="111" spans="1:19" x14ac:dyDescent="0.25">
      <c r="A111" s="34">
        <v>32369</v>
      </c>
      <c r="B111" s="29"/>
      <c r="C111" s="29" t="s">
        <v>111</v>
      </c>
      <c r="D111" s="29"/>
      <c r="E111" s="29"/>
      <c r="F111" s="29"/>
      <c r="G111" s="32">
        <v>1500</v>
      </c>
      <c r="H111" s="32"/>
      <c r="I111" s="35">
        <v>1500</v>
      </c>
      <c r="J111" s="35"/>
      <c r="K111" s="35"/>
      <c r="L111" s="35"/>
      <c r="O111" s="351"/>
      <c r="S111" s="351"/>
    </row>
    <row r="112" spans="1:19" x14ac:dyDescent="0.25">
      <c r="A112" s="34">
        <v>32372</v>
      </c>
      <c r="B112" s="29"/>
      <c r="C112" s="29" t="s">
        <v>112</v>
      </c>
      <c r="D112" s="29"/>
      <c r="E112" s="29"/>
      <c r="F112" s="29"/>
      <c r="G112" s="32"/>
      <c r="H112" s="32"/>
      <c r="I112" s="35"/>
      <c r="J112" s="35"/>
      <c r="K112" s="35"/>
      <c r="L112" s="35"/>
      <c r="O112" s="351"/>
      <c r="S112" s="351"/>
    </row>
    <row r="113" spans="1:26" x14ac:dyDescent="0.25">
      <c r="A113" s="34">
        <v>32379</v>
      </c>
      <c r="B113" s="29"/>
      <c r="C113" s="29" t="s">
        <v>113</v>
      </c>
      <c r="D113" s="29"/>
      <c r="E113" s="29"/>
      <c r="F113" s="29"/>
      <c r="G113" s="32">
        <v>2000</v>
      </c>
      <c r="H113" s="32"/>
      <c r="I113" s="35">
        <v>2000</v>
      </c>
      <c r="J113" s="35"/>
      <c r="K113" s="35"/>
      <c r="L113" s="35"/>
      <c r="O113" s="351"/>
      <c r="S113" s="351"/>
    </row>
    <row r="114" spans="1:26" x14ac:dyDescent="0.25">
      <c r="A114" s="34">
        <v>32381</v>
      </c>
      <c r="B114" s="29"/>
      <c r="C114" s="29" t="s">
        <v>114</v>
      </c>
      <c r="D114" s="29"/>
      <c r="E114" s="29"/>
      <c r="F114" s="29"/>
      <c r="G114" s="32">
        <v>1300</v>
      </c>
      <c r="H114" s="32"/>
      <c r="I114" s="35">
        <v>1300</v>
      </c>
      <c r="J114" s="35"/>
      <c r="K114" s="35"/>
      <c r="L114" s="35"/>
      <c r="O114" s="351"/>
      <c r="S114" s="351"/>
    </row>
    <row r="115" spans="1:26" x14ac:dyDescent="0.25">
      <c r="A115" s="34">
        <v>32382</v>
      </c>
      <c r="B115" s="29"/>
      <c r="C115" s="29" t="s">
        <v>115</v>
      </c>
      <c r="D115" s="29"/>
      <c r="E115" s="29"/>
      <c r="F115" s="29"/>
      <c r="G115" s="32">
        <v>700</v>
      </c>
      <c r="H115" s="32"/>
      <c r="I115" s="35">
        <v>700</v>
      </c>
      <c r="J115" s="35"/>
      <c r="K115" s="35"/>
      <c r="L115" s="35"/>
      <c r="O115" s="351"/>
      <c r="S115" s="351"/>
    </row>
    <row r="116" spans="1:26" x14ac:dyDescent="0.25">
      <c r="A116" s="34">
        <v>32389</v>
      </c>
      <c r="B116" s="29"/>
      <c r="C116" s="29" t="s">
        <v>116</v>
      </c>
      <c r="D116" s="29"/>
      <c r="E116" s="29"/>
      <c r="F116" s="29"/>
      <c r="G116" s="32">
        <v>2000</v>
      </c>
      <c r="H116" s="32"/>
      <c r="I116" s="35">
        <v>2000</v>
      </c>
      <c r="J116" s="35"/>
      <c r="K116" s="35"/>
      <c r="L116" s="35"/>
      <c r="O116" s="351"/>
      <c r="S116" s="351"/>
    </row>
    <row r="117" spans="1:26" x14ac:dyDescent="0.25">
      <c r="A117" s="34">
        <v>32391</v>
      </c>
      <c r="C117" s="29" t="s">
        <v>117</v>
      </c>
      <c r="G117" s="32">
        <v>800</v>
      </c>
      <c r="H117" s="32"/>
      <c r="I117" s="35">
        <v>800</v>
      </c>
      <c r="J117" s="35"/>
      <c r="K117" s="35"/>
      <c r="L117" s="35"/>
      <c r="O117" s="351"/>
      <c r="S117" s="351"/>
    </row>
    <row r="118" spans="1:26" x14ac:dyDescent="0.25">
      <c r="A118" s="34">
        <v>32394</v>
      </c>
      <c r="B118" s="29"/>
      <c r="C118" s="29" t="s">
        <v>118</v>
      </c>
      <c r="D118" s="29"/>
      <c r="E118" s="29"/>
      <c r="F118" s="29"/>
      <c r="G118" s="32">
        <v>400</v>
      </c>
      <c r="H118" s="32"/>
      <c r="I118" s="35">
        <v>400</v>
      </c>
      <c r="J118" s="35"/>
      <c r="K118" s="35"/>
      <c r="L118" s="35"/>
      <c r="O118" s="351"/>
      <c r="S118" s="351"/>
    </row>
    <row r="119" spans="1:26" x14ac:dyDescent="0.25">
      <c r="A119" s="34">
        <v>32396</v>
      </c>
      <c r="B119" s="29"/>
      <c r="C119" s="29" t="s">
        <v>119</v>
      </c>
      <c r="D119" s="29"/>
      <c r="E119" s="29"/>
      <c r="F119" s="29"/>
      <c r="G119" s="32">
        <v>3500</v>
      </c>
      <c r="H119" s="32"/>
      <c r="I119" s="35">
        <v>3500</v>
      </c>
      <c r="J119" s="35"/>
      <c r="K119" s="35"/>
      <c r="L119" s="35"/>
      <c r="O119" s="351"/>
      <c r="S119" s="351"/>
    </row>
    <row r="120" spans="1:26" x14ac:dyDescent="0.25">
      <c r="A120" s="34">
        <v>32399</v>
      </c>
      <c r="B120" s="29"/>
      <c r="C120" s="29" t="s">
        <v>120</v>
      </c>
      <c r="D120" s="29"/>
      <c r="E120" s="29"/>
      <c r="F120" s="29"/>
      <c r="G120" s="32">
        <v>200</v>
      </c>
      <c r="I120" s="94">
        <v>200</v>
      </c>
      <c r="J120" s="94"/>
      <c r="K120" s="94"/>
      <c r="L120" s="94"/>
      <c r="O120" s="351"/>
      <c r="S120" s="351"/>
    </row>
    <row r="121" spans="1:26" x14ac:dyDescent="0.25">
      <c r="A121" s="38"/>
      <c r="G121" s="32"/>
      <c r="I121" s="35"/>
      <c r="J121" s="35"/>
      <c r="K121" s="35"/>
      <c r="L121" s="35"/>
      <c r="O121" s="351"/>
      <c r="S121" s="351"/>
    </row>
    <row r="122" spans="1:26" x14ac:dyDescent="0.25">
      <c r="A122" s="27">
        <v>324</v>
      </c>
      <c r="B122" s="1"/>
      <c r="C122" s="28" t="s">
        <v>121</v>
      </c>
      <c r="D122" s="1"/>
      <c r="E122" s="1"/>
      <c r="G122" s="68">
        <f>SUM(G123:G124)</f>
        <v>0</v>
      </c>
      <c r="I122" s="83">
        <v>0</v>
      </c>
      <c r="J122" s="285"/>
      <c r="K122" s="83"/>
      <c r="L122" s="83"/>
    </row>
    <row r="123" spans="1:26" x14ac:dyDescent="0.25">
      <c r="A123" s="34">
        <v>32411</v>
      </c>
      <c r="C123" s="29" t="s">
        <v>122</v>
      </c>
      <c r="G123" s="32"/>
      <c r="I123" s="26"/>
      <c r="J123" s="25"/>
      <c r="K123" s="26"/>
      <c r="L123" s="26"/>
    </row>
    <row r="124" spans="1:26" x14ac:dyDescent="0.25">
      <c r="A124" s="34">
        <v>32412</v>
      </c>
      <c r="C124" s="29" t="s">
        <v>121</v>
      </c>
      <c r="G124" s="95"/>
      <c r="I124" s="94">
        <v>0</v>
      </c>
      <c r="J124" s="61"/>
      <c r="K124" s="94"/>
      <c r="L124" s="94"/>
    </row>
    <row r="125" spans="1:26" x14ac:dyDescent="0.25">
      <c r="A125" s="27">
        <v>329</v>
      </c>
      <c r="B125" s="28"/>
      <c r="C125" s="28" t="s">
        <v>123</v>
      </c>
      <c r="D125" s="28"/>
      <c r="E125" s="28"/>
      <c r="F125" s="28"/>
      <c r="G125" s="68">
        <f>SUM(G126:G134)</f>
        <v>13190.89</v>
      </c>
      <c r="H125" s="32"/>
      <c r="I125" s="83">
        <f t="shared" ref="I125:L125" si="9">SUM(I126:I134)</f>
        <v>13190.89</v>
      </c>
      <c r="J125" s="285">
        <f t="shared" si="9"/>
        <v>0</v>
      </c>
      <c r="K125" s="83">
        <f t="shared" si="9"/>
        <v>0</v>
      </c>
      <c r="L125" s="83">
        <f t="shared" si="9"/>
        <v>0</v>
      </c>
      <c r="O125" s="351"/>
      <c r="S125" s="351"/>
    </row>
    <row r="126" spans="1:26" x14ac:dyDescent="0.25">
      <c r="A126" s="34">
        <v>32921</v>
      </c>
      <c r="B126" s="29"/>
      <c r="C126" s="29" t="s">
        <v>124</v>
      </c>
      <c r="D126" s="29"/>
      <c r="E126" s="29"/>
      <c r="F126" s="29"/>
      <c r="G126" s="32">
        <v>1000</v>
      </c>
      <c r="H126" s="32"/>
      <c r="I126" s="35">
        <v>1000</v>
      </c>
      <c r="J126" s="33"/>
      <c r="K126" s="35"/>
      <c r="L126" s="35"/>
      <c r="O126" s="351"/>
      <c r="S126" s="351"/>
    </row>
    <row r="127" spans="1:26" x14ac:dyDescent="0.25">
      <c r="A127" s="34">
        <v>32922</v>
      </c>
      <c r="B127" s="29"/>
      <c r="C127" s="29" t="s">
        <v>125</v>
      </c>
      <c r="D127" s="29"/>
      <c r="E127" s="29"/>
      <c r="F127" s="29"/>
      <c r="G127" s="32">
        <v>2000</v>
      </c>
      <c r="H127" s="32"/>
      <c r="I127" s="35">
        <v>2000</v>
      </c>
      <c r="J127" s="33"/>
      <c r="K127" s="35"/>
      <c r="L127" s="35"/>
      <c r="M127" s="96"/>
      <c r="N127" s="96"/>
      <c r="O127" s="351"/>
      <c r="P127" s="96"/>
      <c r="Q127" s="96"/>
      <c r="R127" s="96"/>
      <c r="S127" s="351"/>
      <c r="T127" s="28"/>
      <c r="U127" s="291"/>
      <c r="V127" s="291"/>
      <c r="W127" s="291"/>
      <c r="X127" s="291"/>
      <c r="Y127" s="291"/>
      <c r="Z127" s="291"/>
    </row>
    <row r="128" spans="1:26" x14ac:dyDescent="0.25">
      <c r="A128" s="34">
        <v>32923</v>
      </c>
      <c r="C128" s="29" t="s">
        <v>126</v>
      </c>
      <c r="G128" s="32">
        <v>2700</v>
      </c>
      <c r="H128" s="32"/>
      <c r="I128" s="35">
        <v>2700</v>
      </c>
      <c r="J128" s="35"/>
      <c r="K128" s="35"/>
      <c r="L128" s="35"/>
      <c r="O128" s="351"/>
      <c r="R128" s="292"/>
      <c r="S128" s="351"/>
      <c r="T128" s="93"/>
      <c r="U128" s="93"/>
      <c r="V128" s="93"/>
      <c r="W128" s="93"/>
      <c r="X128" s="93"/>
      <c r="Y128" s="93"/>
      <c r="Z128" s="93"/>
    </row>
    <row r="129" spans="1:19" x14ac:dyDescent="0.25">
      <c r="A129" s="34">
        <v>32931</v>
      </c>
      <c r="B129" s="29"/>
      <c r="C129" s="29" t="s">
        <v>127</v>
      </c>
      <c r="D129" s="29"/>
      <c r="E129" s="29"/>
      <c r="F129" s="29"/>
      <c r="G129" s="32">
        <v>1300</v>
      </c>
      <c r="H129" s="32"/>
      <c r="I129" s="35">
        <v>1300</v>
      </c>
      <c r="J129" s="35"/>
      <c r="K129" s="35"/>
      <c r="L129" s="35"/>
      <c r="O129" s="351"/>
      <c r="S129" s="351"/>
    </row>
    <row r="130" spans="1:19" x14ac:dyDescent="0.25">
      <c r="A130" s="34">
        <v>32941</v>
      </c>
      <c r="C130" s="29" t="s">
        <v>128</v>
      </c>
      <c r="G130" s="32">
        <v>260</v>
      </c>
      <c r="H130" s="32"/>
      <c r="I130" s="35">
        <v>260</v>
      </c>
      <c r="J130" s="35"/>
      <c r="K130" s="35"/>
      <c r="L130" s="35"/>
      <c r="O130" s="351"/>
      <c r="S130" s="351"/>
    </row>
    <row r="131" spans="1:19" x14ac:dyDescent="0.25">
      <c r="A131" s="34">
        <v>32953</v>
      </c>
      <c r="C131" s="29" t="s">
        <v>129</v>
      </c>
      <c r="G131" s="32"/>
      <c r="H131" s="32"/>
      <c r="I131" s="35"/>
      <c r="J131" s="35"/>
      <c r="K131" s="35"/>
      <c r="L131" s="35"/>
      <c r="O131" s="351"/>
      <c r="S131" s="351"/>
    </row>
    <row r="132" spans="1:19" x14ac:dyDescent="0.25">
      <c r="A132" s="34">
        <v>32955</v>
      </c>
      <c r="C132" s="29" t="s">
        <v>130</v>
      </c>
      <c r="G132" s="32">
        <v>5100</v>
      </c>
      <c r="H132" s="32"/>
      <c r="I132" s="35">
        <v>5100</v>
      </c>
      <c r="J132" s="35"/>
      <c r="K132" s="35"/>
      <c r="L132" s="35"/>
      <c r="O132" s="351"/>
      <c r="S132" s="351"/>
    </row>
    <row r="133" spans="1:19" x14ac:dyDescent="0.25">
      <c r="A133" s="34">
        <v>32959</v>
      </c>
      <c r="C133" s="29" t="s">
        <v>296</v>
      </c>
      <c r="G133" s="32">
        <v>530.89</v>
      </c>
      <c r="H133" s="32"/>
      <c r="I133" s="35">
        <v>530.89</v>
      </c>
      <c r="J133" s="35"/>
      <c r="K133" s="35"/>
      <c r="L133" s="35"/>
      <c r="O133" s="351"/>
      <c r="S133" s="351"/>
    </row>
    <row r="134" spans="1:19" x14ac:dyDescent="0.25">
      <c r="A134" s="34">
        <v>32999</v>
      </c>
      <c r="B134" s="29"/>
      <c r="C134" s="29" t="s">
        <v>131</v>
      </c>
      <c r="D134" s="29"/>
      <c r="E134" s="29"/>
      <c r="F134" s="29"/>
      <c r="G134" s="32">
        <v>300</v>
      </c>
      <c r="H134" s="68"/>
      <c r="I134" s="35">
        <v>300</v>
      </c>
      <c r="J134" s="35"/>
      <c r="K134" s="35"/>
      <c r="L134" s="35"/>
      <c r="O134" s="351"/>
      <c r="S134" s="351"/>
    </row>
    <row r="135" spans="1:19" x14ac:dyDescent="0.25">
      <c r="A135" s="34"/>
      <c r="B135" s="28"/>
      <c r="C135" s="28" t="s">
        <v>132</v>
      </c>
      <c r="D135" s="28"/>
      <c r="E135" s="28"/>
      <c r="F135" s="28"/>
      <c r="G135" s="68">
        <f>SUM(G136)</f>
        <v>3318.07</v>
      </c>
      <c r="H135" s="68"/>
      <c r="I135" s="68">
        <f>SUM(I136)</f>
        <v>3318.07</v>
      </c>
      <c r="J135" s="83"/>
      <c r="K135" s="83"/>
      <c r="L135" s="83"/>
    </row>
    <row r="136" spans="1:19" x14ac:dyDescent="0.25">
      <c r="A136" s="27">
        <v>343</v>
      </c>
      <c r="B136" s="28"/>
      <c r="C136" s="28" t="s">
        <v>133</v>
      </c>
      <c r="D136" s="28"/>
      <c r="E136" s="28"/>
      <c r="F136" s="28"/>
      <c r="G136" s="68">
        <f>SUM(G137)</f>
        <v>3318.07</v>
      </c>
      <c r="H136" s="32"/>
      <c r="I136" s="68">
        <f>SUM(I137)</f>
        <v>3318.07</v>
      </c>
      <c r="J136" s="83"/>
      <c r="K136" s="83"/>
      <c r="L136" s="285">
        <f t="shared" ref="L136" si="10">SUM(L137)</f>
        <v>0</v>
      </c>
      <c r="O136" s="351"/>
      <c r="S136" s="351"/>
    </row>
    <row r="137" spans="1:19" x14ac:dyDescent="0.25">
      <c r="A137" s="54">
        <v>34311</v>
      </c>
      <c r="B137" s="44"/>
      <c r="C137" s="44" t="s">
        <v>134</v>
      </c>
      <c r="D137" s="44"/>
      <c r="E137" s="44"/>
      <c r="F137" s="44"/>
      <c r="G137" s="101">
        <v>3318.07</v>
      </c>
      <c r="H137" s="287"/>
      <c r="I137" s="59">
        <v>3318.07</v>
      </c>
      <c r="J137" s="59"/>
      <c r="K137" s="59"/>
      <c r="L137" s="59"/>
      <c r="O137" s="351"/>
      <c r="S137" s="351"/>
    </row>
    <row r="143" spans="1:19" x14ac:dyDescent="0.25">
      <c r="A143" s="79" t="s">
        <v>33</v>
      </c>
      <c r="B143" s="90"/>
      <c r="C143" s="80"/>
      <c r="D143" s="80" t="s">
        <v>34</v>
      </c>
      <c r="E143" s="80"/>
      <c r="F143" s="80"/>
      <c r="G143" s="9" t="s">
        <v>64</v>
      </c>
      <c r="H143" s="9" t="s">
        <v>65</v>
      </c>
      <c r="I143" s="288" t="s">
        <v>50</v>
      </c>
      <c r="J143" s="87" t="s">
        <v>281</v>
      </c>
      <c r="K143" s="87" t="s">
        <v>204</v>
      </c>
      <c r="L143" s="87" t="s">
        <v>205</v>
      </c>
    </row>
    <row r="144" spans="1:19" x14ac:dyDescent="0.25">
      <c r="A144" s="17"/>
      <c r="B144" s="18"/>
      <c r="C144" s="18"/>
      <c r="D144" s="18"/>
      <c r="E144" s="18"/>
      <c r="F144" s="92"/>
      <c r="G144" s="92"/>
      <c r="H144" s="92"/>
      <c r="I144" s="289"/>
      <c r="J144" s="66"/>
      <c r="K144" s="66"/>
      <c r="L144" s="66"/>
    </row>
    <row r="145" spans="1:19" x14ac:dyDescent="0.25">
      <c r="A145" s="38"/>
      <c r="B145" s="1">
        <v>4</v>
      </c>
      <c r="C145" s="28" t="s">
        <v>136</v>
      </c>
      <c r="D145" s="28"/>
      <c r="E145" s="28"/>
      <c r="G145" s="68">
        <f>SUM(G147)</f>
        <v>11397.6</v>
      </c>
      <c r="H145" s="68">
        <f>SUM(H147)</f>
        <v>0</v>
      </c>
      <c r="I145" s="68">
        <f>SUM(I147)</f>
        <v>2000</v>
      </c>
      <c r="J145" s="68">
        <f>SUM(J147)</f>
        <v>9397.6</v>
      </c>
      <c r="K145" s="83"/>
      <c r="L145" s="83"/>
      <c r="O145" s="351"/>
      <c r="S145" s="351"/>
    </row>
    <row r="146" spans="1:19" x14ac:dyDescent="0.25">
      <c r="A146" s="34"/>
      <c r="B146" s="29"/>
      <c r="C146" s="29"/>
      <c r="D146" s="29"/>
      <c r="E146" s="29"/>
      <c r="F146" s="29"/>
      <c r="G146" s="32"/>
      <c r="I146" s="60"/>
      <c r="J146" s="97"/>
      <c r="K146" s="97"/>
      <c r="L146" s="97"/>
    </row>
    <row r="147" spans="1:19" x14ac:dyDescent="0.25">
      <c r="A147" s="34"/>
      <c r="B147" s="29"/>
      <c r="C147" s="28" t="s">
        <v>137</v>
      </c>
      <c r="D147" s="28"/>
      <c r="E147" s="28"/>
      <c r="F147" s="29"/>
      <c r="G147" s="32">
        <f>SUM(G148+G154)</f>
        <v>11397.6</v>
      </c>
      <c r="H147" s="98">
        <f>SUM(H148+H154)</f>
        <v>0</v>
      </c>
      <c r="I147" s="32">
        <f>SUM(I148+I154)</f>
        <v>2000</v>
      </c>
      <c r="J147" s="33">
        <f>SUM(J148)</f>
        <v>9397.6</v>
      </c>
      <c r="K147" s="35">
        <v>0</v>
      </c>
      <c r="L147" s="35">
        <v>0</v>
      </c>
      <c r="O147" s="351"/>
      <c r="S147" s="351"/>
    </row>
    <row r="148" spans="1:19" x14ac:dyDescent="0.25">
      <c r="A148" s="27">
        <v>4221</v>
      </c>
      <c r="B148" s="29"/>
      <c r="C148" s="28" t="s">
        <v>138</v>
      </c>
      <c r="D148" s="29"/>
      <c r="E148" s="29"/>
      <c r="F148" s="29"/>
      <c r="G148" s="68">
        <f>SUM(G149:G151)</f>
        <v>11397.6</v>
      </c>
      <c r="H148" s="99">
        <f>SUM(H149:H152)</f>
        <v>0</v>
      </c>
      <c r="I148" s="68">
        <f>SUM(I149:I151)</f>
        <v>2000</v>
      </c>
      <c r="J148" s="68">
        <f>SUM(J149:J151)</f>
        <v>9397.6</v>
      </c>
      <c r="K148" s="100"/>
      <c r="L148" s="100"/>
      <c r="O148" s="351"/>
      <c r="S148" s="351"/>
    </row>
    <row r="149" spans="1:19" x14ac:dyDescent="0.25">
      <c r="A149" s="34">
        <v>42211</v>
      </c>
      <c r="B149" s="29"/>
      <c r="C149" s="29" t="s">
        <v>139</v>
      </c>
      <c r="D149" s="29"/>
      <c r="E149" s="29"/>
      <c r="F149" s="29"/>
      <c r="G149" s="32">
        <v>2000</v>
      </c>
      <c r="H149" s="32">
        <v>0</v>
      </c>
      <c r="I149" s="30">
        <v>2000</v>
      </c>
      <c r="J149" s="35"/>
      <c r="K149" s="35">
        <v>0</v>
      </c>
      <c r="L149" s="35">
        <v>0</v>
      </c>
      <c r="O149" s="351"/>
      <c r="S149" s="351"/>
    </row>
    <row r="150" spans="1:19" x14ac:dyDescent="0.25">
      <c r="A150" s="34">
        <v>42212</v>
      </c>
      <c r="B150" s="29"/>
      <c r="C150" s="29" t="s">
        <v>297</v>
      </c>
      <c r="D150" s="29"/>
      <c r="E150" s="29"/>
      <c r="F150" s="29"/>
      <c r="G150" s="32"/>
      <c r="H150" s="32"/>
      <c r="I150" s="30"/>
      <c r="J150" s="35"/>
      <c r="K150" s="35"/>
      <c r="L150" s="35"/>
      <c r="O150" s="351"/>
      <c r="S150" s="351"/>
    </row>
    <row r="151" spans="1:19" x14ac:dyDescent="0.25">
      <c r="A151" s="34">
        <v>42219</v>
      </c>
      <c r="B151" s="29"/>
      <c r="C151" s="29" t="s">
        <v>140</v>
      </c>
      <c r="D151" s="29"/>
      <c r="E151" s="29"/>
      <c r="F151" s="29"/>
      <c r="G151" s="32">
        <v>9397.6</v>
      </c>
      <c r="H151" s="32">
        <v>0</v>
      </c>
      <c r="I151" s="30"/>
      <c r="J151" s="35">
        <v>9397.6</v>
      </c>
      <c r="K151" s="35">
        <v>0</v>
      </c>
      <c r="L151" s="35">
        <v>0</v>
      </c>
      <c r="O151" s="351"/>
      <c r="S151" s="351"/>
    </row>
    <row r="152" spans="1:19" x14ac:dyDescent="0.25">
      <c r="A152" s="34"/>
      <c r="B152" s="29"/>
      <c r="C152" s="29"/>
      <c r="D152" s="29"/>
      <c r="E152" s="29"/>
      <c r="F152" s="29"/>
      <c r="G152" s="32">
        <v>0</v>
      </c>
      <c r="H152" s="32"/>
      <c r="I152" s="30"/>
      <c r="J152" s="35"/>
      <c r="K152" s="35"/>
      <c r="L152" s="35"/>
    </row>
    <row r="153" spans="1:19" x14ac:dyDescent="0.25">
      <c r="A153" s="34"/>
      <c r="B153" s="29"/>
      <c r="C153" s="29"/>
      <c r="D153" s="29"/>
      <c r="E153" s="29"/>
      <c r="F153" s="29"/>
      <c r="G153" s="32"/>
      <c r="H153" s="29"/>
      <c r="I153" s="29"/>
      <c r="J153" s="14"/>
      <c r="K153" s="14"/>
      <c r="L153" s="14"/>
    </row>
    <row r="154" spans="1:19" x14ac:dyDescent="0.25">
      <c r="A154" s="27">
        <v>4227</v>
      </c>
      <c r="B154" s="29"/>
      <c r="C154" s="28" t="s">
        <v>141</v>
      </c>
      <c r="D154" s="29"/>
      <c r="E154" s="29"/>
      <c r="F154" s="29"/>
      <c r="G154" s="68">
        <f>SUM(G155:G157)</f>
        <v>0</v>
      </c>
      <c r="H154" s="99">
        <f>SUM(H156:H168)</f>
        <v>0</v>
      </c>
      <c r="I154" s="68">
        <f>SUM(I155:I157)</f>
        <v>0</v>
      </c>
      <c r="J154" s="100"/>
      <c r="K154" s="100"/>
      <c r="L154" s="100"/>
      <c r="O154" s="351"/>
      <c r="S154" s="351"/>
    </row>
    <row r="155" spans="1:19" x14ac:dyDescent="0.25">
      <c r="A155" s="34">
        <v>42231</v>
      </c>
      <c r="B155" s="29"/>
      <c r="C155" s="29" t="s">
        <v>298</v>
      </c>
      <c r="D155" s="29"/>
      <c r="E155" s="29"/>
      <c r="F155" s="29"/>
      <c r="G155" s="32"/>
      <c r="H155" s="99"/>
      <c r="I155" s="32"/>
      <c r="J155" s="100"/>
      <c r="K155" s="100"/>
      <c r="L155" s="100"/>
      <c r="O155" s="351"/>
      <c r="S155" s="351"/>
    </row>
    <row r="156" spans="1:19" x14ac:dyDescent="0.25">
      <c r="A156" s="34">
        <v>42271</v>
      </c>
      <c r="C156" s="29" t="s">
        <v>142</v>
      </c>
      <c r="G156" s="32"/>
      <c r="H156" s="32">
        <v>0</v>
      </c>
      <c r="I156" s="30"/>
      <c r="J156" s="35">
        <v>0</v>
      </c>
      <c r="K156" s="35">
        <v>0</v>
      </c>
      <c r="L156" s="35">
        <v>0</v>
      </c>
      <c r="O156" s="351"/>
      <c r="S156" s="351"/>
    </row>
    <row r="157" spans="1:19" x14ac:dyDescent="0.25">
      <c r="A157" s="54">
        <v>42273</v>
      </c>
      <c r="B157" s="89"/>
      <c r="C157" s="44" t="s">
        <v>143</v>
      </c>
      <c r="D157" s="89"/>
      <c r="E157" s="89"/>
      <c r="F157" s="89"/>
      <c r="G157" s="101"/>
      <c r="H157" s="101">
        <v>0</v>
      </c>
      <c r="I157" s="101"/>
      <c r="J157" s="59">
        <v>0</v>
      </c>
      <c r="K157" s="59">
        <v>0</v>
      </c>
      <c r="L157" s="59">
        <v>0</v>
      </c>
      <c r="O157" s="351"/>
      <c r="S157" s="351"/>
    </row>
  </sheetData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8"/>
  <sheetViews>
    <sheetView topLeftCell="A133" workbookViewId="0">
      <selection activeCell="D139" sqref="D139"/>
    </sheetView>
  </sheetViews>
  <sheetFormatPr defaultRowHeight="15" x14ac:dyDescent="0.25"/>
  <cols>
    <col min="1" max="1" width="9.140625" style="299"/>
    <col min="2" max="2" width="8" style="299" customWidth="1"/>
    <col min="3" max="3" width="13" style="299" customWidth="1"/>
    <col min="4" max="4" width="13.5703125" style="299" customWidth="1"/>
    <col min="5" max="5" width="0.140625" style="299" hidden="1" customWidth="1"/>
    <col min="6" max="6" width="13.7109375" style="299" customWidth="1"/>
    <col min="7" max="7" width="12.7109375" style="299" customWidth="1"/>
    <col min="8" max="10" width="13.28515625" style="299" customWidth="1"/>
    <col min="11" max="16384" width="9.140625" style="299"/>
  </cols>
  <sheetData>
    <row r="1" spans="1:10" x14ac:dyDescent="0.25">
      <c r="A1" s="298" t="s">
        <v>0</v>
      </c>
      <c r="B1" s="298"/>
    </row>
    <row r="2" spans="1:10" x14ac:dyDescent="0.25">
      <c r="A2" s="298"/>
      <c r="B2" s="298"/>
      <c r="G2" s="300"/>
    </row>
    <row r="3" spans="1:10" x14ac:dyDescent="0.25">
      <c r="G3" s="300"/>
    </row>
    <row r="4" spans="1:10" x14ac:dyDescent="0.25">
      <c r="A4" s="300"/>
      <c r="B4" s="300"/>
      <c r="C4" s="300"/>
      <c r="D4" s="300"/>
      <c r="E4" s="300"/>
      <c r="F4" s="300"/>
      <c r="G4" s="300"/>
      <c r="H4" s="300"/>
      <c r="I4" s="300"/>
      <c r="J4" s="300"/>
    </row>
    <row r="5" spans="1:10" x14ac:dyDescent="0.25">
      <c r="C5" s="301"/>
      <c r="D5" s="301"/>
      <c r="E5" s="301"/>
      <c r="F5" s="300"/>
      <c r="G5" s="300"/>
      <c r="H5" s="300"/>
      <c r="I5" s="300"/>
      <c r="J5" s="300"/>
    </row>
    <row r="6" spans="1:10" x14ac:dyDescent="0.25">
      <c r="C6" s="300"/>
      <c r="D6" s="301" t="s">
        <v>334</v>
      </c>
      <c r="E6" s="300"/>
      <c r="F6" s="300"/>
      <c r="G6" s="300"/>
      <c r="H6" s="300"/>
      <c r="I6" s="300"/>
      <c r="J6" s="300"/>
    </row>
    <row r="7" spans="1:10" x14ac:dyDescent="0.25">
      <c r="A7" s="301" t="s">
        <v>207</v>
      </c>
      <c r="B7" s="301"/>
      <c r="C7" s="300"/>
      <c r="D7" s="300"/>
      <c r="E7" s="300"/>
      <c r="F7" s="300"/>
      <c r="G7" s="300"/>
      <c r="H7" s="300"/>
      <c r="I7" s="300"/>
      <c r="J7" s="300"/>
    </row>
    <row r="8" spans="1:10" x14ac:dyDescent="0.25">
      <c r="A8" s="300"/>
      <c r="B8" s="300" t="s">
        <v>208</v>
      </c>
      <c r="C8" s="300"/>
      <c r="D8" s="300"/>
      <c r="E8" s="300"/>
      <c r="F8" s="300"/>
      <c r="G8" s="300"/>
      <c r="H8" s="300"/>
      <c r="I8" s="300"/>
      <c r="J8" s="300"/>
    </row>
    <row r="9" spans="1:10" x14ac:dyDescent="0.25">
      <c r="A9" s="300" t="s">
        <v>209</v>
      </c>
      <c r="B9" s="300"/>
      <c r="C9" s="300"/>
      <c r="D9" s="300"/>
      <c r="E9" s="300"/>
      <c r="F9" s="300"/>
      <c r="G9" s="300"/>
      <c r="H9" s="300"/>
      <c r="I9" s="300"/>
      <c r="J9" s="300"/>
    </row>
    <row r="10" spans="1:10" x14ac:dyDescent="0.25">
      <c r="A10" s="300" t="s">
        <v>210</v>
      </c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0" x14ac:dyDescent="0.25">
      <c r="A11" s="300" t="s">
        <v>211</v>
      </c>
      <c r="B11" s="300"/>
      <c r="C11" s="300"/>
      <c r="D11" s="300"/>
      <c r="E11" s="300"/>
      <c r="F11" s="300"/>
      <c r="G11" s="300"/>
      <c r="H11" s="300"/>
      <c r="I11" s="300"/>
      <c r="J11" s="300"/>
    </row>
    <row r="12" spans="1:10" x14ac:dyDescent="0.25">
      <c r="A12" s="300" t="s">
        <v>212</v>
      </c>
      <c r="B12" s="300"/>
      <c r="C12" s="300"/>
      <c r="D12" s="300"/>
      <c r="E12" s="300"/>
      <c r="F12" s="300"/>
      <c r="G12" s="300"/>
      <c r="H12" s="300"/>
      <c r="I12" s="300"/>
      <c r="J12" s="300"/>
    </row>
    <row r="13" spans="1:10" x14ac:dyDescent="0.25">
      <c r="A13" s="300" t="s">
        <v>213</v>
      </c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0" x14ac:dyDescent="0.25">
      <c r="A14" s="300" t="s">
        <v>301</v>
      </c>
      <c r="B14" s="300"/>
      <c r="C14" s="300"/>
      <c r="D14" s="300"/>
      <c r="E14" s="300"/>
      <c r="F14" s="300"/>
      <c r="G14" s="300"/>
      <c r="H14" s="300"/>
      <c r="I14" s="300"/>
      <c r="J14" s="300"/>
    </row>
    <row r="15" spans="1:10" x14ac:dyDescent="0.25">
      <c r="A15" s="300"/>
      <c r="B15" s="300" t="s">
        <v>214</v>
      </c>
      <c r="C15" s="300"/>
      <c r="D15" s="300"/>
      <c r="E15" s="300"/>
      <c r="F15" s="300"/>
      <c r="G15" s="300"/>
      <c r="H15" s="300"/>
      <c r="I15" s="300"/>
      <c r="J15" s="300"/>
    </row>
    <row r="16" spans="1:10" x14ac:dyDescent="0.25">
      <c r="A16" s="300" t="s">
        <v>215</v>
      </c>
      <c r="B16" s="300"/>
      <c r="C16" s="300"/>
      <c r="D16" s="300"/>
      <c r="E16" s="300"/>
      <c r="F16" s="300"/>
      <c r="G16" s="300"/>
      <c r="H16" s="300"/>
      <c r="I16" s="300"/>
      <c r="J16" s="300"/>
    </row>
    <row r="17" spans="1:10" x14ac:dyDescent="0.25">
      <c r="A17" s="300" t="s">
        <v>216</v>
      </c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0" x14ac:dyDescent="0.25">
      <c r="A18" s="300" t="s">
        <v>217</v>
      </c>
      <c r="B18" s="300"/>
      <c r="C18" s="300"/>
      <c r="D18" s="300"/>
      <c r="E18" s="300"/>
      <c r="F18" s="300"/>
      <c r="G18" s="300"/>
      <c r="H18" s="300"/>
      <c r="I18" s="300"/>
      <c r="J18" s="300"/>
    </row>
    <row r="19" spans="1:10" x14ac:dyDescent="0.25">
      <c r="A19" s="300" t="s">
        <v>218</v>
      </c>
      <c r="B19" s="300"/>
      <c r="C19" s="300"/>
      <c r="D19" s="300"/>
      <c r="E19" s="300"/>
      <c r="F19" s="300"/>
      <c r="G19" s="300"/>
      <c r="H19" s="300"/>
      <c r="I19" s="300"/>
      <c r="J19" s="300"/>
    </row>
    <row r="20" spans="1:10" x14ac:dyDescent="0.25">
      <c r="A20" s="300" t="s">
        <v>219</v>
      </c>
      <c r="B20" s="300"/>
      <c r="C20" s="300"/>
      <c r="D20" s="300"/>
      <c r="E20" s="300"/>
      <c r="F20" s="300"/>
      <c r="G20" s="300"/>
      <c r="H20" s="300"/>
      <c r="I20" s="300"/>
      <c r="J20" s="300"/>
    </row>
    <row r="21" spans="1:10" x14ac:dyDescent="0.25">
      <c r="A21" s="300" t="s">
        <v>220</v>
      </c>
      <c r="B21" s="300"/>
      <c r="C21" s="300"/>
      <c r="D21" s="300"/>
      <c r="E21" s="300"/>
      <c r="F21" s="300"/>
      <c r="G21" s="300"/>
      <c r="H21" s="300"/>
      <c r="I21" s="300"/>
      <c r="J21" s="300"/>
    </row>
    <row r="22" spans="1:10" x14ac:dyDescent="0.25">
      <c r="A22" s="300" t="s">
        <v>221</v>
      </c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0" x14ac:dyDescent="0.25">
      <c r="A23" s="300" t="s">
        <v>222</v>
      </c>
      <c r="B23" s="300"/>
      <c r="C23" s="300"/>
      <c r="D23" s="300"/>
      <c r="E23" s="300"/>
      <c r="F23" s="300"/>
      <c r="G23" s="300"/>
      <c r="H23" s="300"/>
      <c r="I23" s="300"/>
      <c r="J23" s="300"/>
    </row>
    <row r="24" spans="1:10" x14ac:dyDescent="0.25">
      <c r="A24" s="300" t="s">
        <v>223</v>
      </c>
      <c r="B24" s="300"/>
      <c r="C24" s="300"/>
      <c r="D24" s="300"/>
      <c r="E24" s="300"/>
      <c r="F24" s="300"/>
      <c r="G24" s="300"/>
      <c r="H24" s="300"/>
      <c r="I24" s="300"/>
      <c r="J24" s="300"/>
    </row>
    <row r="25" spans="1:10" x14ac:dyDescent="0.25">
      <c r="A25" s="300" t="s">
        <v>224</v>
      </c>
      <c r="B25" s="300" t="s">
        <v>225</v>
      </c>
      <c r="C25" s="300"/>
      <c r="D25" s="300"/>
      <c r="E25" s="300"/>
      <c r="F25" s="300"/>
      <c r="G25" s="300"/>
      <c r="H25" s="300"/>
      <c r="I25" s="300"/>
      <c r="J25" s="300"/>
    </row>
    <row r="26" spans="1:10" x14ac:dyDescent="0.25">
      <c r="A26" s="300" t="s">
        <v>226</v>
      </c>
      <c r="B26" s="302" t="s">
        <v>227</v>
      </c>
    </row>
    <row r="27" spans="1:10" x14ac:dyDescent="0.25">
      <c r="A27" s="301"/>
      <c r="B27" s="301"/>
      <c r="C27" s="300"/>
      <c r="D27" s="300"/>
      <c r="E27" s="300"/>
      <c r="F27" s="300"/>
      <c r="G27" s="300"/>
      <c r="H27" s="300"/>
      <c r="I27" s="300"/>
      <c r="J27" s="300"/>
    </row>
    <row r="28" spans="1:10" x14ac:dyDescent="0.25">
      <c r="A28" s="301" t="s">
        <v>292</v>
      </c>
      <c r="B28" s="301"/>
      <c r="C28" s="301"/>
      <c r="D28" s="301"/>
      <c r="E28" s="300"/>
      <c r="F28" s="300"/>
      <c r="G28" s="300"/>
      <c r="H28" s="300"/>
      <c r="I28" s="300"/>
      <c r="J28" s="300"/>
    </row>
    <row r="29" spans="1:10" x14ac:dyDescent="0.25">
      <c r="A29" s="300" t="s">
        <v>228</v>
      </c>
      <c r="B29" s="300"/>
      <c r="C29" s="300"/>
      <c r="D29" s="300"/>
      <c r="E29" s="300"/>
      <c r="F29" s="300"/>
      <c r="G29" s="300"/>
      <c r="H29" s="300"/>
      <c r="I29" s="300"/>
      <c r="J29" s="300"/>
    </row>
    <row r="30" spans="1:10" x14ac:dyDescent="0.25">
      <c r="A30" s="300" t="s">
        <v>229</v>
      </c>
      <c r="B30" s="300"/>
      <c r="C30" s="300"/>
      <c r="D30" s="300"/>
      <c r="E30" s="300"/>
      <c r="F30" s="300"/>
      <c r="G30" s="300"/>
      <c r="H30" s="300"/>
      <c r="I30" s="300"/>
      <c r="J30" s="300"/>
    </row>
    <row r="31" spans="1:10" x14ac:dyDescent="0.25">
      <c r="A31" s="300" t="s">
        <v>230</v>
      </c>
      <c r="B31" s="300"/>
      <c r="C31" s="300"/>
      <c r="D31" s="300"/>
      <c r="E31" s="300"/>
      <c r="F31" s="300"/>
      <c r="G31" s="300"/>
      <c r="H31" s="300"/>
      <c r="I31" s="300"/>
      <c r="J31" s="300"/>
    </row>
    <row r="32" spans="1:10" x14ac:dyDescent="0.25">
      <c r="A32" s="303" t="s">
        <v>231</v>
      </c>
      <c r="B32" s="300" t="s">
        <v>232</v>
      </c>
      <c r="C32" s="300"/>
      <c r="D32" s="300"/>
      <c r="E32" s="300"/>
      <c r="F32" s="300"/>
      <c r="G32" s="300"/>
      <c r="H32" s="300"/>
      <c r="I32" s="300"/>
      <c r="J32" s="300"/>
    </row>
    <row r="33" spans="1:12" x14ac:dyDescent="0.25">
      <c r="A33" s="303" t="s">
        <v>233</v>
      </c>
      <c r="B33" s="300" t="s">
        <v>234</v>
      </c>
      <c r="C33" s="300"/>
      <c r="D33" s="300"/>
      <c r="E33" s="300"/>
      <c r="F33" s="300"/>
      <c r="G33" s="300"/>
      <c r="H33" s="300"/>
      <c r="I33" s="300"/>
      <c r="J33" s="300"/>
    </row>
    <row r="34" spans="1:12" x14ac:dyDescent="0.25">
      <c r="A34" s="300"/>
      <c r="B34" s="300" t="s">
        <v>235</v>
      </c>
      <c r="C34" s="300"/>
      <c r="D34" s="300"/>
      <c r="E34" s="300"/>
      <c r="F34" s="300"/>
      <c r="G34" s="300"/>
      <c r="H34" s="300"/>
      <c r="I34" s="300"/>
      <c r="J34" s="300"/>
    </row>
    <row r="35" spans="1:12" x14ac:dyDescent="0.25">
      <c r="A35" s="303" t="s">
        <v>236</v>
      </c>
      <c r="B35" s="300" t="s">
        <v>237</v>
      </c>
      <c r="C35" s="300"/>
      <c r="D35" s="300"/>
      <c r="E35" s="300"/>
      <c r="F35" s="300"/>
      <c r="G35" s="300"/>
      <c r="H35" s="300"/>
      <c r="I35" s="300"/>
      <c r="J35" s="300"/>
    </row>
    <row r="36" spans="1:12" x14ac:dyDescent="0.25">
      <c r="A36" s="300"/>
      <c r="B36" s="300" t="s">
        <v>238</v>
      </c>
      <c r="C36" s="300"/>
      <c r="D36" s="300"/>
      <c r="E36" s="300"/>
      <c r="F36" s="300"/>
      <c r="G36" s="300"/>
      <c r="H36" s="300"/>
      <c r="I36" s="300"/>
      <c r="J36" s="300"/>
    </row>
    <row r="37" spans="1:12" x14ac:dyDescent="0.25">
      <c r="A37" s="300"/>
      <c r="B37" s="300" t="s">
        <v>239</v>
      </c>
      <c r="C37" s="300"/>
      <c r="D37" s="300"/>
      <c r="E37" s="300"/>
      <c r="F37" s="300"/>
      <c r="G37" s="300"/>
      <c r="H37" s="300"/>
      <c r="I37" s="300"/>
      <c r="J37" s="300"/>
    </row>
    <row r="38" spans="1:12" x14ac:dyDescent="0.25">
      <c r="A38" s="303" t="s">
        <v>240</v>
      </c>
      <c r="B38" s="300" t="s">
        <v>241</v>
      </c>
      <c r="C38" s="300"/>
      <c r="D38" s="300"/>
      <c r="E38" s="300"/>
      <c r="F38" s="300"/>
      <c r="G38" s="300"/>
      <c r="H38" s="300"/>
      <c r="I38" s="300"/>
      <c r="J38" s="300"/>
    </row>
    <row r="39" spans="1:12" x14ac:dyDescent="0.25">
      <c r="A39" s="300"/>
      <c r="B39" s="300" t="s">
        <v>242</v>
      </c>
      <c r="C39" s="300"/>
      <c r="D39" s="300"/>
      <c r="E39" s="300"/>
      <c r="F39" s="300"/>
      <c r="G39" s="300"/>
      <c r="H39" s="300"/>
      <c r="I39" s="300"/>
      <c r="J39" s="300"/>
    </row>
    <row r="40" spans="1:12" x14ac:dyDescent="0.25">
      <c r="A40" s="300"/>
      <c r="B40" s="300"/>
      <c r="C40" s="300"/>
      <c r="D40" s="300"/>
      <c r="E40" s="300"/>
      <c r="F40" s="300"/>
      <c r="G40" s="300"/>
      <c r="H40" s="300"/>
      <c r="I40" s="300"/>
      <c r="J40" s="300"/>
    </row>
    <row r="41" spans="1:12" x14ac:dyDescent="0.25">
      <c r="A41" s="300" t="s">
        <v>243</v>
      </c>
      <c r="B41" s="300"/>
      <c r="C41" s="300"/>
      <c r="D41" s="300"/>
      <c r="E41" s="300"/>
      <c r="F41" s="300"/>
      <c r="G41" s="300"/>
      <c r="H41" s="300"/>
      <c r="I41" s="300"/>
      <c r="J41" s="300"/>
    </row>
    <row r="42" spans="1:12" x14ac:dyDescent="0.25">
      <c r="A42" s="300" t="s">
        <v>244</v>
      </c>
      <c r="B42" s="300"/>
      <c r="C42" s="300"/>
      <c r="D42" s="300"/>
      <c r="E42" s="300"/>
      <c r="F42" s="300"/>
      <c r="G42" s="300"/>
      <c r="H42" s="300"/>
      <c r="I42" s="300"/>
      <c r="J42" s="300"/>
      <c r="L42" s="360"/>
    </row>
    <row r="43" spans="1:12" x14ac:dyDescent="0.25">
      <c r="A43" s="300" t="s">
        <v>245</v>
      </c>
      <c r="B43" s="300"/>
      <c r="C43" s="300"/>
      <c r="D43" s="300"/>
      <c r="E43" s="300"/>
      <c r="F43" s="300"/>
      <c r="G43" s="300"/>
      <c r="H43" s="300"/>
      <c r="I43" s="300"/>
      <c r="J43" s="300"/>
    </row>
    <row r="44" spans="1:12" x14ac:dyDescent="0.25">
      <c r="A44" s="358" t="s">
        <v>302</v>
      </c>
      <c r="B44" s="300"/>
      <c r="C44" s="300"/>
      <c r="D44" s="300"/>
      <c r="E44" s="300"/>
      <c r="F44" s="300"/>
      <c r="G44" s="300"/>
      <c r="H44" s="300"/>
      <c r="I44" s="300"/>
      <c r="J44" s="300"/>
    </row>
    <row r="45" spans="1:12" x14ac:dyDescent="0.25">
      <c r="A45" s="358" t="s">
        <v>335</v>
      </c>
      <c r="B45" s="300"/>
      <c r="C45" s="300"/>
      <c r="D45" s="300"/>
      <c r="E45" s="300"/>
      <c r="F45" s="300"/>
      <c r="G45" s="300"/>
      <c r="H45" s="300"/>
      <c r="I45" s="300"/>
      <c r="J45" s="300"/>
    </row>
    <row r="46" spans="1:12" x14ac:dyDescent="0.25">
      <c r="A46" s="358"/>
      <c r="B46" s="300"/>
      <c r="C46" s="300"/>
      <c r="D46" s="300"/>
      <c r="E46" s="300"/>
      <c r="F46" s="300"/>
      <c r="G46" s="300"/>
      <c r="H46" s="300"/>
      <c r="I46" s="300"/>
      <c r="J46" s="300"/>
    </row>
    <row r="47" spans="1:12" x14ac:dyDescent="0.25">
      <c r="A47" s="300" t="s">
        <v>246</v>
      </c>
      <c r="B47" s="300"/>
      <c r="C47" s="300"/>
      <c r="D47" s="300"/>
      <c r="E47" s="300"/>
      <c r="F47" s="300"/>
      <c r="G47" s="300"/>
      <c r="H47" s="300"/>
      <c r="I47" s="300"/>
      <c r="J47" s="300"/>
    </row>
    <row r="48" spans="1:12" x14ac:dyDescent="0.25">
      <c r="A48" s="300" t="s">
        <v>247</v>
      </c>
      <c r="B48" s="300"/>
      <c r="C48" s="300"/>
      <c r="D48" s="300"/>
      <c r="E48" s="300"/>
      <c r="F48" s="300"/>
      <c r="G48" s="300"/>
      <c r="H48" s="300"/>
      <c r="I48" s="300"/>
      <c r="J48" s="300"/>
    </row>
    <row r="49" spans="1:10" x14ac:dyDescent="0.25">
      <c r="A49" s="300"/>
      <c r="B49" s="300"/>
      <c r="C49" s="300"/>
      <c r="D49" s="300"/>
      <c r="E49" s="300"/>
      <c r="F49" s="300"/>
      <c r="G49" s="300"/>
      <c r="H49" s="300"/>
      <c r="I49" s="300"/>
      <c r="J49" s="300"/>
    </row>
    <row r="50" spans="1:10" x14ac:dyDescent="0.25">
      <c r="A50" s="301" t="s">
        <v>248</v>
      </c>
      <c r="B50" s="301"/>
      <c r="C50" s="301"/>
      <c r="D50" s="301"/>
      <c r="E50" s="301"/>
      <c r="F50" s="300"/>
      <c r="G50" s="300"/>
      <c r="H50" s="300"/>
      <c r="I50" s="300"/>
      <c r="J50" s="300"/>
    </row>
    <row r="51" spans="1:10" x14ac:dyDescent="0.25">
      <c r="A51" s="300" t="s">
        <v>249</v>
      </c>
      <c r="B51" s="300"/>
      <c r="C51" s="300"/>
      <c r="D51" s="300"/>
      <c r="E51" s="300"/>
      <c r="F51" s="300"/>
      <c r="G51" s="300"/>
      <c r="H51" s="300"/>
      <c r="I51" s="300"/>
      <c r="J51" s="300"/>
    </row>
    <row r="52" spans="1:10" x14ac:dyDescent="0.25">
      <c r="A52" s="300" t="s">
        <v>250</v>
      </c>
      <c r="B52" s="300"/>
      <c r="C52" s="300"/>
      <c r="D52" s="300"/>
      <c r="E52" s="300"/>
      <c r="F52" s="300"/>
      <c r="G52" s="300"/>
      <c r="H52" s="300"/>
      <c r="I52" s="300"/>
      <c r="J52" s="300"/>
    </row>
    <row r="53" spans="1:10" x14ac:dyDescent="0.25">
      <c r="A53" s="300"/>
      <c r="B53" s="300"/>
      <c r="C53" s="300"/>
      <c r="D53" s="300"/>
      <c r="E53" s="300"/>
      <c r="F53" s="300"/>
      <c r="G53" s="300"/>
      <c r="H53" s="300"/>
      <c r="I53" s="300"/>
      <c r="J53" s="300"/>
    </row>
    <row r="54" spans="1:10" x14ac:dyDescent="0.25">
      <c r="A54" s="301" t="s">
        <v>251</v>
      </c>
      <c r="B54" s="301"/>
      <c r="C54" s="301"/>
      <c r="D54" s="301"/>
      <c r="E54" s="301"/>
      <c r="F54" s="301"/>
      <c r="G54" s="300"/>
      <c r="H54" s="300"/>
      <c r="I54" s="300"/>
      <c r="J54" s="300"/>
    </row>
    <row r="55" spans="1:10" x14ac:dyDescent="0.25">
      <c r="A55" s="300" t="s">
        <v>336</v>
      </c>
      <c r="B55" s="300"/>
      <c r="C55" s="300"/>
      <c r="D55" s="300"/>
      <c r="E55" s="300"/>
      <c r="F55" s="300"/>
      <c r="G55" s="300"/>
      <c r="H55" s="300"/>
      <c r="I55" s="300"/>
      <c r="J55" s="300"/>
    </row>
    <row r="56" spans="1:10" x14ac:dyDescent="0.25">
      <c r="A56" s="300" t="s">
        <v>337</v>
      </c>
      <c r="B56" s="300"/>
      <c r="C56" s="300"/>
      <c r="D56" s="300"/>
      <c r="E56" s="300"/>
      <c r="F56" s="300"/>
      <c r="G56" s="300"/>
      <c r="H56" s="359"/>
      <c r="I56" s="359"/>
      <c r="J56" s="300"/>
    </row>
    <row r="57" spans="1:10" x14ac:dyDescent="0.25">
      <c r="A57" s="300" t="s">
        <v>343</v>
      </c>
      <c r="B57" s="300"/>
      <c r="C57" s="300"/>
      <c r="D57" s="300"/>
      <c r="E57" s="300"/>
      <c r="F57" s="300"/>
      <c r="G57" s="300"/>
      <c r="H57" s="300"/>
      <c r="I57" s="300"/>
    </row>
    <row r="58" spans="1:10" x14ac:dyDescent="0.25">
      <c r="A58" s="301" t="s">
        <v>344</v>
      </c>
      <c r="B58" s="301"/>
      <c r="C58" s="301"/>
      <c r="D58" s="301"/>
      <c r="E58" s="301"/>
      <c r="F58" s="301"/>
      <c r="G58" s="301"/>
      <c r="H58" s="361"/>
      <c r="I58" s="361"/>
      <c r="J58" s="300"/>
    </row>
    <row r="59" spans="1:10" x14ac:dyDescent="0.25">
      <c r="A59" s="300" t="s">
        <v>345</v>
      </c>
      <c r="J59" s="304"/>
    </row>
    <row r="60" spans="1:10" x14ac:dyDescent="0.25">
      <c r="A60" s="300" t="s">
        <v>346</v>
      </c>
    </row>
    <row r="61" spans="1:10" x14ac:dyDescent="0.25">
      <c r="A61" s="300" t="s">
        <v>252</v>
      </c>
      <c r="B61" s="300"/>
      <c r="C61" s="300"/>
      <c r="D61" s="300"/>
      <c r="E61" s="300"/>
      <c r="F61" s="300"/>
      <c r="G61" s="300"/>
      <c r="H61" s="300"/>
      <c r="I61" s="300"/>
      <c r="J61" s="304"/>
    </row>
    <row r="62" spans="1:10" x14ac:dyDescent="0.25">
      <c r="A62" s="300" t="s">
        <v>347</v>
      </c>
      <c r="B62" s="300"/>
      <c r="C62" s="300"/>
      <c r="D62" s="300"/>
      <c r="E62" s="300"/>
      <c r="F62" s="300"/>
      <c r="G62" s="300"/>
      <c r="H62" s="300"/>
      <c r="I62" s="300"/>
    </row>
    <row r="63" spans="1:10" x14ac:dyDescent="0.25">
      <c r="A63" s="300"/>
      <c r="B63" s="300"/>
      <c r="C63" s="300"/>
      <c r="D63" s="300"/>
      <c r="E63" s="300"/>
      <c r="F63" s="300"/>
      <c r="G63" s="300"/>
      <c r="H63" s="300"/>
      <c r="I63" s="300"/>
      <c r="J63" s="300"/>
    </row>
    <row r="64" spans="1:10" x14ac:dyDescent="0.25">
      <c r="A64" s="300" t="s">
        <v>348</v>
      </c>
      <c r="B64" s="300"/>
      <c r="C64" s="300"/>
      <c r="D64" s="300"/>
      <c r="E64" s="300"/>
      <c r="F64" s="300"/>
      <c r="G64" s="300"/>
      <c r="H64" s="300"/>
      <c r="I64" s="300"/>
      <c r="J64" s="300"/>
    </row>
    <row r="65" spans="1:10" x14ac:dyDescent="0.25">
      <c r="A65" s="300" t="s">
        <v>349</v>
      </c>
      <c r="B65" s="300"/>
      <c r="C65" s="300"/>
      <c r="D65" s="300"/>
      <c r="E65" s="300"/>
      <c r="F65" s="300"/>
      <c r="G65" s="300"/>
      <c r="H65" s="300"/>
      <c r="I65" s="300"/>
      <c r="J65" s="300"/>
    </row>
    <row r="66" spans="1:10" x14ac:dyDescent="0.25">
      <c r="A66" s="300" t="s">
        <v>350</v>
      </c>
      <c r="B66" s="300"/>
      <c r="C66" s="300"/>
      <c r="D66" s="300"/>
      <c r="E66" s="300"/>
      <c r="F66" s="300"/>
      <c r="G66" s="300"/>
      <c r="H66" s="300"/>
      <c r="I66" s="300"/>
      <c r="J66" s="300"/>
    </row>
    <row r="67" spans="1:10" x14ac:dyDescent="0.25">
      <c r="A67" s="300" t="s">
        <v>351</v>
      </c>
      <c r="B67" s="300"/>
      <c r="C67" s="300"/>
      <c r="D67" s="300"/>
      <c r="E67" s="300"/>
      <c r="F67" s="300"/>
      <c r="G67" s="300"/>
      <c r="H67" s="300"/>
      <c r="I67" s="300"/>
      <c r="J67" s="300"/>
    </row>
    <row r="68" spans="1:10" x14ac:dyDescent="0.25">
      <c r="A68" s="300"/>
      <c r="B68" s="300"/>
      <c r="C68" s="300"/>
      <c r="D68" s="300"/>
      <c r="E68" s="300"/>
      <c r="F68" s="300"/>
      <c r="G68" s="300"/>
      <c r="H68" s="300"/>
      <c r="I68" s="300"/>
      <c r="J68" s="300"/>
    </row>
    <row r="69" spans="1:10" x14ac:dyDescent="0.25">
      <c r="A69" s="300" t="s">
        <v>352</v>
      </c>
      <c r="B69" s="300"/>
      <c r="C69" s="300"/>
      <c r="D69" s="300"/>
      <c r="E69" s="300"/>
      <c r="F69" s="300"/>
      <c r="G69" s="300"/>
      <c r="H69" s="300"/>
      <c r="I69" s="300"/>
      <c r="J69" s="300"/>
    </row>
    <row r="70" spans="1:10" x14ac:dyDescent="0.25">
      <c r="A70" s="300"/>
      <c r="B70" s="300"/>
      <c r="C70" s="300"/>
      <c r="D70" s="300"/>
      <c r="E70" s="300"/>
      <c r="F70" s="300"/>
      <c r="G70" s="300"/>
      <c r="J70" s="300"/>
    </row>
    <row r="71" spans="1:10" x14ac:dyDescent="0.25">
      <c r="H71" s="300"/>
      <c r="I71" s="300"/>
      <c r="J71" s="300"/>
    </row>
    <row r="72" spans="1:10" x14ac:dyDescent="0.25">
      <c r="A72" s="301" t="s">
        <v>253</v>
      </c>
      <c r="B72" s="301"/>
      <c r="C72" s="301"/>
      <c r="D72" s="301"/>
      <c r="E72" s="301"/>
      <c r="F72" s="301"/>
      <c r="G72" s="301"/>
      <c r="H72" s="300"/>
      <c r="I72" s="300"/>
      <c r="J72" s="300"/>
    </row>
    <row r="73" spans="1:10" x14ac:dyDescent="0.25">
      <c r="A73" s="300"/>
      <c r="B73" s="300"/>
      <c r="C73" s="300"/>
      <c r="D73" s="300"/>
      <c r="E73" s="300"/>
      <c r="F73" s="300"/>
      <c r="G73" s="300"/>
      <c r="H73" s="300"/>
      <c r="I73" s="300"/>
      <c r="J73" s="300"/>
    </row>
    <row r="74" spans="1:10" x14ac:dyDescent="0.25">
      <c r="A74" s="300" t="s">
        <v>254</v>
      </c>
      <c r="B74" s="300"/>
      <c r="C74" s="300"/>
      <c r="D74" s="300"/>
      <c r="E74" s="300"/>
      <c r="F74" s="300"/>
      <c r="G74" s="300"/>
      <c r="H74" s="300"/>
      <c r="I74" s="300"/>
      <c r="J74" s="300"/>
    </row>
    <row r="75" spans="1:10" x14ac:dyDescent="0.25">
      <c r="A75" s="300" t="s">
        <v>354</v>
      </c>
      <c r="B75" s="300"/>
      <c r="C75" s="300"/>
      <c r="D75" s="300"/>
      <c r="E75" s="300"/>
      <c r="F75" s="300"/>
      <c r="G75" s="300"/>
      <c r="H75" s="300"/>
      <c r="I75" s="300"/>
    </row>
    <row r="76" spans="1:10" x14ac:dyDescent="0.25">
      <c r="A76" s="300" t="s">
        <v>353</v>
      </c>
      <c r="B76" s="300"/>
      <c r="C76" s="300"/>
      <c r="D76" s="300"/>
      <c r="E76" s="300"/>
      <c r="F76" s="300"/>
      <c r="G76" s="300"/>
      <c r="H76" s="300"/>
      <c r="I76" s="300"/>
      <c r="J76" s="300"/>
    </row>
    <row r="77" spans="1:10" x14ac:dyDescent="0.25">
      <c r="E77" s="300"/>
      <c r="F77" s="300"/>
      <c r="G77" s="300"/>
      <c r="J77" s="300"/>
    </row>
    <row r="78" spans="1:10" x14ac:dyDescent="0.25">
      <c r="A78" s="300" t="s">
        <v>355</v>
      </c>
    </row>
    <row r="79" spans="1:10" x14ac:dyDescent="0.25">
      <c r="A79" s="300" t="s">
        <v>371</v>
      </c>
    </row>
    <row r="80" spans="1:10" x14ac:dyDescent="0.25">
      <c r="A80" s="300" t="s">
        <v>372</v>
      </c>
    </row>
    <row r="81" spans="1:10" x14ac:dyDescent="0.25">
      <c r="A81" s="300" t="s">
        <v>373</v>
      </c>
    </row>
    <row r="82" spans="1:10" x14ac:dyDescent="0.25">
      <c r="A82" s="300"/>
      <c r="H82" s="300"/>
      <c r="I82" s="300"/>
      <c r="J82" s="300"/>
    </row>
    <row r="83" spans="1:10" x14ac:dyDescent="0.25">
      <c r="A83" s="300" t="s">
        <v>356</v>
      </c>
      <c r="B83" s="300"/>
      <c r="C83" s="300"/>
      <c r="D83" s="300"/>
      <c r="E83" s="300"/>
      <c r="F83" s="300"/>
      <c r="G83" s="300"/>
      <c r="H83" s="300"/>
      <c r="I83" s="300"/>
      <c r="J83" s="300"/>
    </row>
    <row r="84" spans="1:10" x14ac:dyDescent="0.25">
      <c r="A84" s="300" t="s">
        <v>357</v>
      </c>
      <c r="H84" s="305"/>
      <c r="I84" s="305"/>
    </row>
    <row r="85" spans="1:10" x14ac:dyDescent="0.25">
      <c r="A85" s="300" t="s">
        <v>290</v>
      </c>
      <c r="B85" s="300"/>
      <c r="C85" s="300"/>
      <c r="D85" s="300"/>
      <c r="E85" s="300"/>
      <c r="F85" s="300"/>
      <c r="G85" s="300"/>
      <c r="H85" s="305"/>
      <c r="I85" s="305"/>
    </row>
    <row r="86" spans="1:10" x14ac:dyDescent="0.25">
      <c r="A86" s="300" t="s">
        <v>358</v>
      </c>
    </row>
    <row r="87" spans="1:10" x14ac:dyDescent="0.25">
      <c r="A87" s="300" t="s">
        <v>359</v>
      </c>
    </row>
    <row r="88" spans="1:10" x14ac:dyDescent="0.25">
      <c r="A88" s="300"/>
    </row>
    <row r="89" spans="1:10" x14ac:dyDescent="0.25">
      <c r="A89" s="300" t="s">
        <v>360</v>
      </c>
    </row>
    <row r="90" spans="1:10" x14ac:dyDescent="0.25">
      <c r="A90" s="300" t="s">
        <v>361</v>
      </c>
    </row>
    <row r="91" spans="1:10" x14ac:dyDescent="0.25">
      <c r="A91" s="300" t="s">
        <v>255</v>
      </c>
    </row>
    <row r="93" spans="1:10" x14ac:dyDescent="0.25">
      <c r="A93" s="300" t="s">
        <v>362</v>
      </c>
      <c r="B93" s="300"/>
      <c r="C93" s="300"/>
      <c r="D93" s="300"/>
      <c r="E93" s="300"/>
      <c r="F93" s="300"/>
      <c r="G93" s="300"/>
    </row>
    <row r="94" spans="1:10" x14ac:dyDescent="0.25">
      <c r="A94" s="300" t="s">
        <v>364</v>
      </c>
      <c r="B94" s="300"/>
      <c r="C94" s="300"/>
      <c r="D94" s="300"/>
      <c r="E94" s="300"/>
      <c r="F94" s="300"/>
      <c r="G94" s="300"/>
    </row>
    <row r="95" spans="1:10" x14ac:dyDescent="0.25">
      <c r="A95" s="300" t="s">
        <v>363</v>
      </c>
      <c r="B95" s="300"/>
      <c r="C95" s="300"/>
      <c r="D95" s="300"/>
      <c r="E95" s="300"/>
      <c r="F95" s="300"/>
      <c r="G95" s="300"/>
    </row>
    <row r="96" spans="1:10" x14ac:dyDescent="0.25">
      <c r="A96" s="300"/>
      <c r="B96" s="300"/>
      <c r="C96" s="300"/>
      <c r="D96" s="300"/>
      <c r="E96" s="300"/>
      <c r="F96" s="300"/>
      <c r="G96" s="300"/>
    </row>
    <row r="97" spans="1:10" x14ac:dyDescent="0.25">
      <c r="A97" s="300" t="s">
        <v>365</v>
      </c>
      <c r="H97" s="300"/>
      <c r="I97" s="300"/>
    </row>
    <row r="98" spans="1:10" x14ac:dyDescent="0.25">
      <c r="A98" s="300"/>
      <c r="H98" s="300"/>
      <c r="I98" s="300"/>
    </row>
    <row r="99" spans="1:10" x14ac:dyDescent="0.25">
      <c r="A99" s="300" t="s">
        <v>256</v>
      </c>
      <c r="B99" s="300"/>
      <c r="C99" s="300"/>
      <c r="D99" s="300"/>
      <c r="E99" s="300"/>
      <c r="F99" s="300"/>
      <c r="G99" s="300"/>
      <c r="H99" s="300"/>
      <c r="I99" s="300"/>
    </row>
    <row r="100" spans="1:10" x14ac:dyDescent="0.25">
      <c r="A100" s="300" t="s">
        <v>257</v>
      </c>
      <c r="B100" s="300"/>
      <c r="C100" s="300"/>
      <c r="D100" s="300"/>
      <c r="E100" s="300"/>
      <c r="F100" s="300"/>
      <c r="G100" s="300"/>
      <c r="H100" s="300"/>
      <c r="I100" s="300"/>
    </row>
    <row r="101" spans="1:10" x14ac:dyDescent="0.25">
      <c r="A101" s="300" t="s">
        <v>366</v>
      </c>
      <c r="B101" s="300"/>
      <c r="C101" s="300"/>
      <c r="D101" s="300"/>
      <c r="E101" s="300"/>
      <c r="F101" s="300"/>
      <c r="G101" s="300"/>
      <c r="H101" s="300"/>
      <c r="I101" s="300"/>
    </row>
    <row r="102" spans="1:10" x14ac:dyDescent="0.25">
      <c r="A102" s="300" t="s">
        <v>367</v>
      </c>
      <c r="B102" s="300"/>
      <c r="C102" s="300"/>
      <c r="D102" s="300"/>
      <c r="E102" s="300"/>
      <c r="F102" s="300"/>
      <c r="G102" s="300"/>
      <c r="H102" s="300"/>
      <c r="I102" s="300"/>
    </row>
    <row r="103" spans="1:10" x14ac:dyDescent="0.25">
      <c r="A103" s="300" t="s">
        <v>368</v>
      </c>
      <c r="B103" s="300"/>
      <c r="C103" s="300"/>
      <c r="D103" s="300"/>
      <c r="E103" s="300"/>
      <c r="F103" s="300"/>
      <c r="G103" s="300"/>
      <c r="H103" s="300"/>
      <c r="I103" s="300"/>
    </row>
    <row r="104" spans="1:10" x14ac:dyDescent="0.25">
      <c r="A104" s="300" t="s">
        <v>369</v>
      </c>
      <c r="B104" s="300"/>
      <c r="C104" s="300"/>
      <c r="D104" s="300"/>
      <c r="E104" s="300"/>
      <c r="F104" s="300"/>
      <c r="G104" s="300"/>
      <c r="H104" s="300"/>
      <c r="I104" s="300"/>
    </row>
    <row r="105" spans="1:10" x14ac:dyDescent="0.25">
      <c r="A105" s="300" t="s">
        <v>258</v>
      </c>
      <c r="B105" s="300"/>
      <c r="C105" s="300"/>
      <c r="D105" s="300"/>
      <c r="E105" s="300"/>
      <c r="F105" s="300"/>
      <c r="G105" s="300"/>
      <c r="H105" s="300"/>
      <c r="I105" s="300"/>
    </row>
    <row r="106" spans="1:10" x14ac:dyDescent="0.25">
      <c r="A106" s="300" t="s">
        <v>370</v>
      </c>
      <c r="B106" s="300"/>
      <c r="C106" s="300"/>
      <c r="D106" s="300"/>
      <c r="E106" s="300"/>
      <c r="F106" s="300"/>
      <c r="G106" s="300"/>
      <c r="H106" s="300"/>
      <c r="I106" s="300"/>
      <c r="J106" s="300"/>
    </row>
    <row r="107" spans="1:10" x14ac:dyDescent="0.25">
      <c r="A107" s="300"/>
      <c r="B107" s="300"/>
      <c r="C107" s="300"/>
      <c r="D107" s="300"/>
      <c r="E107" s="300"/>
      <c r="F107" s="300"/>
      <c r="G107" s="300"/>
      <c r="H107" s="300"/>
      <c r="I107" s="300"/>
      <c r="J107" s="300"/>
    </row>
    <row r="108" spans="1:10" x14ac:dyDescent="0.25">
      <c r="A108" s="300"/>
      <c r="B108" s="300"/>
      <c r="C108" s="300"/>
      <c r="D108" s="300"/>
      <c r="E108" s="300"/>
      <c r="F108" s="300"/>
      <c r="G108" s="300"/>
      <c r="H108" s="300"/>
      <c r="I108" s="300"/>
      <c r="J108" s="300"/>
    </row>
    <row r="109" spans="1:10" x14ac:dyDescent="0.25">
      <c r="A109" s="300"/>
      <c r="B109" s="300"/>
      <c r="C109" s="300"/>
      <c r="D109" s="300"/>
      <c r="E109" s="300"/>
      <c r="F109" s="300"/>
      <c r="G109" s="300"/>
      <c r="H109" s="300"/>
      <c r="I109" s="300"/>
    </row>
    <row r="110" spans="1:10" x14ac:dyDescent="0.25">
      <c r="A110" s="300"/>
      <c r="B110" s="300"/>
      <c r="C110" s="300"/>
      <c r="D110" s="300"/>
      <c r="E110" s="300"/>
      <c r="F110" s="300"/>
      <c r="G110" s="300"/>
      <c r="H110" s="300"/>
      <c r="I110" s="300"/>
    </row>
    <row r="111" spans="1:10" x14ac:dyDescent="0.25">
      <c r="A111" s="300"/>
      <c r="B111" s="300"/>
      <c r="C111" s="300"/>
      <c r="D111" s="300"/>
      <c r="E111" s="300"/>
      <c r="F111" s="300"/>
      <c r="G111" s="300"/>
      <c r="H111" s="300"/>
      <c r="I111" s="300"/>
    </row>
    <row r="112" spans="1:10" x14ac:dyDescent="0.25">
      <c r="A112" s="300"/>
      <c r="B112" s="300"/>
      <c r="C112" s="300"/>
      <c r="D112" s="300"/>
      <c r="E112" s="300"/>
      <c r="F112" s="300"/>
      <c r="G112" s="300"/>
      <c r="H112" s="300"/>
      <c r="I112" s="300"/>
    </row>
    <row r="113" spans="1:9" x14ac:dyDescent="0.25">
      <c r="A113" s="306" t="s">
        <v>291</v>
      </c>
      <c r="B113" s="307"/>
      <c r="C113" s="307"/>
      <c r="D113" s="307"/>
      <c r="E113" s="307"/>
      <c r="F113" s="307"/>
      <c r="G113" s="307"/>
      <c r="H113" s="300"/>
      <c r="I113" s="300"/>
    </row>
    <row r="114" spans="1:9" x14ac:dyDescent="0.25">
      <c r="A114" s="306" t="s">
        <v>259</v>
      </c>
      <c r="B114" s="307"/>
      <c r="C114" s="307"/>
      <c r="D114" s="307"/>
      <c r="E114" s="307"/>
      <c r="F114" s="307"/>
      <c r="G114" s="307"/>
      <c r="H114" s="300"/>
      <c r="I114" s="300"/>
    </row>
    <row r="115" spans="1:9" x14ac:dyDescent="0.25">
      <c r="A115" s="300"/>
      <c r="B115" s="300"/>
      <c r="C115" s="300"/>
      <c r="D115" s="300"/>
      <c r="E115" s="300"/>
      <c r="F115" s="300"/>
      <c r="G115" s="300"/>
      <c r="H115" s="300"/>
      <c r="I115" s="300"/>
    </row>
    <row r="116" spans="1:9" x14ac:dyDescent="0.25">
      <c r="A116" s="300" t="s">
        <v>260</v>
      </c>
      <c r="B116" s="300"/>
      <c r="C116" s="300"/>
      <c r="D116" s="300"/>
      <c r="E116" s="300"/>
      <c r="F116" s="300"/>
      <c r="G116" s="300"/>
      <c r="H116" s="300"/>
      <c r="I116" s="300"/>
    </row>
    <row r="117" spans="1:9" x14ac:dyDescent="0.25">
      <c r="A117" s="300" t="s">
        <v>261</v>
      </c>
      <c r="B117" s="300"/>
      <c r="C117" s="300"/>
      <c r="D117" s="300"/>
      <c r="E117" s="300"/>
      <c r="F117" s="300"/>
      <c r="G117" s="300"/>
      <c r="H117" s="300"/>
      <c r="I117" s="300"/>
    </row>
    <row r="118" spans="1:9" x14ac:dyDescent="0.25">
      <c r="A118" s="300" t="s">
        <v>262</v>
      </c>
      <c r="B118" s="300"/>
      <c r="C118" s="300"/>
      <c r="D118" s="300"/>
      <c r="E118" s="300"/>
      <c r="F118" s="300"/>
      <c r="G118" s="300"/>
      <c r="H118" s="300"/>
      <c r="I118" s="300"/>
    </row>
    <row r="119" spans="1:9" x14ac:dyDescent="0.25">
      <c r="A119" s="300" t="s">
        <v>263</v>
      </c>
      <c r="B119" s="300"/>
      <c r="C119" s="300"/>
      <c r="D119" s="300"/>
      <c r="E119" s="300"/>
      <c r="F119" s="300"/>
      <c r="G119" s="300"/>
      <c r="H119" s="300"/>
      <c r="I119" s="300"/>
    </row>
    <row r="120" spans="1:9" x14ac:dyDescent="0.25">
      <c r="A120" s="300" t="s">
        <v>264</v>
      </c>
      <c r="B120" s="300"/>
      <c r="C120" s="300"/>
      <c r="D120" s="300"/>
      <c r="E120" s="300"/>
      <c r="F120" s="300"/>
      <c r="G120" s="300"/>
      <c r="H120" s="300"/>
      <c r="I120" s="300"/>
    </row>
    <row r="121" spans="1:9" x14ac:dyDescent="0.25">
      <c r="A121" s="300"/>
      <c r="B121" s="300"/>
      <c r="C121" s="300"/>
      <c r="D121" s="300"/>
      <c r="E121" s="300"/>
      <c r="F121" s="300"/>
      <c r="G121" s="300"/>
      <c r="H121" s="300"/>
      <c r="I121" s="300"/>
    </row>
    <row r="122" spans="1:9" x14ac:dyDescent="0.25">
      <c r="A122" s="300"/>
      <c r="B122" s="300"/>
      <c r="C122" s="300"/>
      <c r="D122" s="300"/>
      <c r="E122" s="300"/>
      <c r="F122" s="300"/>
      <c r="G122" s="300"/>
      <c r="H122" s="300"/>
      <c r="I122" s="300"/>
    </row>
    <row r="123" spans="1:9" x14ac:dyDescent="0.25">
      <c r="A123" s="300"/>
      <c r="B123" s="300"/>
      <c r="C123" s="300"/>
      <c r="D123" s="300"/>
      <c r="E123" s="300"/>
      <c r="F123" s="300"/>
      <c r="G123" s="300"/>
      <c r="H123" s="300"/>
      <c r="I123" s="300"/>
    </row>
    <row r="124" spans="1:9" x14ac:dyDescent="0.25">
      <c r="A124" s="300"/>
      <c r="B124" s="300"/>
      <c r="C124" s="300"/>
      <c r="D124" s="300"/>
      <c r="E124" s="300"/>
      <c r="F124" s="300"/>
      <c r="G124" s="300"/>
      <c r="H124" s="300"/>
      <c r="I124" s="300"/>
    </row>
    <row r="125" spans="1:9" x14ac:dyDescent="0.25">
      <c r="A125" s="300"/>
      <c r="B125" s="300"/>
      <c r="C125" s="300"/>
      <c r="D125" s="300"/>
      <c r="E125" s="300"/>
      <c r="F125" s="300"/>
      <c r="G125" s="300"/>
      <c r="H125" s="300"/>
      <c r="I125" s="300"/>
    </row>
    <row r="126" spans="1:9" x14ac:dyDescent="0.25">
      <c r="A126" s="308" t="s">
        <v>265</v>
      </c>
      <c r="B126" s="308"/>
      <c r="C126" s="308"/>
      <c r="D126" s="300"/>
      <c r="E126" s="300"/>
      <c r="F126" s="300"/>
      <c r="G126" s="300"/>
      <c r="H126" s="300"/>
      <c r="I126" s="300"/>
    </row>
    <row r="127" spans="1:9" x14ac:dyDescent="0.25">
      <c r="A127" s="300"/>
      <c r="B127" s="300"/>
      <c r="C127" s="300"/>
      <c r="D127" s="300"/>
      <c r="E127" s="300"/>
      <c r="F127" s="300"/>
      <c r="G127" s="300"/>
      <c r="H127" s="300"/>
      <c r="I127" s="300"/>
    </row>
    <row r="128" spans="1:9" x14ac:dyDescent="0.25">
      <c r="A128" s="300" t="s">
        <v>266</v>
      </c>
      <c r="B128" s="300"/>
      <c r="C128" s="300"/>
      <c r="D128" s="300"/>
      <c r="E128" s="300"/>
      <c r="F128" s="300"/>
      <c r="G128" s="300"/>
      <c r="H128" s="300"/>
      <c r="I128" s="300"/>
    </row>
    <row r="129" spans="1:12" x14ac:dyDescent="0.25">
      <c r="A129" s="309" t="s">
        <v>267</v>
      </c>
      <c r="B129" s="310"/>
      <c r="C129" s="311" t="s">
        <v>268</v>
      </c>
      <c r="D129" s="309" t="s">
        <v>268</v>
      </c>
      <c r="E129" s="312"/>
      <c r="F129" s="311" t="s">
        <v>269</v>
      </c>
      <c r="G129" s="311" t="s">
        <v>269</v>
      </c>
      <c r="H129" s="311" t="s">
        <v>269</v>
      </c>
      <c r="I129" s="311" t="s">
        <v>269</v>
      </c>
      <c r="J129" s="311" t="s">
        <v>269</v>
      </c>
    </row>
    <row r="130" spans="1:12" x14ac:dyDescent="0.25">
      <c r="A130" s="313"/>
      <c r="B130" s="314"/>
      <c r="C130" s="315" t="s">
        <v>270</v>
      </c>
      <c r="D130" s="316" t="s">
        <v>277</v>
      </c>
      <c r="E130" s="317"/>
      <c r="F130" s="315" t="s">
        <v>278</v>
      </c>
      <c r="G130" s="315" t="s">
        <v>279</v>
      </c>
      <c r="H130" s="315" t="s">
        <v>280</v>
      </c>
      <c r="I130" s="315" t="s">
        <v>303</v>
      </c>
      <c r="J130" s="315" t="s">
        <v>374</v>
      </c>
    </row>
    <row r="131" spans="1:12" x14ac:dyDescent="0.25">
      <c r="A131" s="319" t="s">
        <v>271</v>
      </c>
      <c r="B131" s="320"/>
      <c r="C131" s="321">
        <v>1481498.16</v>
      </c>
      <c r="D131" s="321">
        <v>1587541.89</v>
      </c>
      <c r="E131" s="323"/>
      <c r="F131" s="321">
        <v>1626669.98</v>
      </c>
      <c r="G131" s="321">
        <v>1554190.06</v>
      </c>
      <c r="H131" s="321">
        <v>1473988.45</v>
      </c>
      <c r="I131" s="321">
        <v>1823071.21</v>
      </c>
      <c r="J131" s="321">
        <v>2094860.15</v>
      </c>
    </row>
    <row r="132" spans="1:12" x14ac:dyDescent="0.25">
      <c r="A132" s="324" t="s">
        <v>272</v>
      </c>
      <c r="B132" s="325"/>
      <c r="C132" s="326">
        <f>SUM(C131)</f>
        <v>1481498.16</v>
      </c>
      <c r="D132" s="326">
        <f>SUM(D131)</f>
        <v>1587541.89</v>
      </c>
      <c r="E132" s="327"/>
      <c r="F132" s="326">
        <f>SUM(F131)</f>
        <v>1626669.98</v>
      </c>
      <c r="G132" s="326">
        <f>SUM(G131)</f>
        <v>1554190.06</v>
      </c>
      <c r="H132" s="326">
        <f>SUM(H131)</f>
        <v>1473988.45</v>
      </c>
      <c r="I132" s="326">
        <f>SUM(I131)</f>
        <v>1823071.21</v>
      </c>
      <c r="J132" s="326">
        <f>SUM(J131)</f>
        <v>2094860.15</v>
      </c>
    </row>
    <row r="133" spans="1:12" x14ac:dyDescent="0.25">
      <c r="A133" s="300"/>
      <c r="B133" s="300"/>
      <c r="C133" s="300"/>
      <c r="D133" s="300"/>
      <c r="E133" s="300"/>
      <c r="F133" s="300"/>
      <c r="G133" s="300"/>
      <c r="H133" s="300"/>
      <c r="I133" s="300"/>
    </row>
    <row r="134" spans="1:12" x14ac:dyDescent="0.25">
      <c r="A134" s="300"/>
      <c r="B134" s="300"/>
      <c r="C134" s="300"/>
      <c r="D134" s="300"/>
      <c r="E134" s="300"/>
      <c r="F134" s="300"/>
      <c r="G134" s="300"/>
      <c r="H134" s="300"/>
      <c r="I134" s="300"/>
      <c r="L134" s="318"/>
    </row>
    <row r="135" spans="1:12" x14ac:dyDescent="0.25">
      <c r="A135" s="300" t="s">
        <v>273</v>
      </c>
      <c r="B135" s="300"/>
      <c r="C135" s="300"/>
      <c r="D135" s="300"/>
      <c r="E135" s="300"/>
      <c r="F135" s="300"/>
      <c r="G135" s="300"/>
      <c r="H135" s="300"/>
      <c r="I135" s="300"/>
    </row>
    <row r="136" spans="1:12" x14ac:dyDescent="0.25">
      <c r="A136" s="309" t="s">
        <v>267</v>
      </c>
      <c r="B136" s="310"/>
      <c r="C136" s="311" t="s">
        <v>268</v>
      </c>
      <c r="D136" s="309" t="s">
        <v>268</v>
      </c>
      <c r="E136" s="312"/>
      <c r="F136" s="311" t="s">
        <v>269</v>
      </c>
      <c r="G136" s="311" t="s">
        <v>269</v>
      </c>
      <c r="H136" s="311" t="s">
        <v>269</v>
      </c>
      <c r="I136" s="311" t="s">
        <v>269</v>
      </c>
      <c r="J136" s="311" t="s">
        <v>269</v>
      </c>
    </row>
    <row r="137" spans="1:12" x14ac:dyDescent="0.25">
      <c r="A137" s="313"/>
      <c r="B137" s="314"/>
      <c r="C137" s="315" t="s">
        <v>270</v>
      </c>
      <c r="D137" s="316" t="s">
        <v>277</v>
      </c>
      <c r="E137" s="317"/>
      <c r="F137" s="315" t="s">
        <v>278</v>
      </c>
      <c r="G137" s="315" t="s">
        <v>279</v>
      </c>
      <c r="H137" s="315" t="s">
        <v>280</v>
      </c>
      <c r="I137" s="315" t="s">
        <v>303</v>
      </c>
      <c r="J137" s="315" t="s">
        <v>374</v>
      </c>
    </row>
    <row r="138" spans="1:12" x14ac:dyDescent="0.25">
      <c r="A138" s="328" t="s">
        <v>271</v>
      </c>
      <c r="B138" s="320"/>
      <c r="C138" s="322">
        <v>1453210.75</v>
      </c>
      <c r="D138" s="321">
        <v>1696522.66</v>
      </c>
      <c r="E138" s="323"/>
      <c r="F138" s="321">
        <v>1626669.98</v>
      </c>
      <c r="G138" s="321">
        <v>1554190.06</v>
      </c>
      <c r="H138" s="321">
        <v>1473988.45</v>
      </c>
      <c r="I138" s="321">
        <v>1823071.21</v>
      </c>
      <c r="J138" s="321">
        <v>2094860.15</v>
      </c>
    </row>
    <row r="139" spans="1:12" x14ac:dyDescent="0.25">
      <c r="A139" s="324" t="s">
        <v>272</v>
      </c>
      <c r="B139" s="329"/>
      <c r="C139" s="326">
        <f>SUM(C138)</f>
        <v>1453210.75</v>
      </c>
      <c r="D139" s="326">
        <f>SUM(D138)</f>
        <v>1696522.66</v>
      </c>
      <c r="E139" s="327"/>
      <c r="F139" s="326">
        <f>SUM(F138)</f>
        <v>1626669.98</v>
      </c>
      <c r="G139" s="326">
        <f>SUM(G138)</f>
        <v>1554190.06</v>
      </c>
      <c r="H139" s="326">
        <f>SUM(H138)</f>
        <v>1473988.45</v>
      </c>
      <c r="I139" s="326">
        <f>SUM(I138)</f>
        <v>1823071.21</v>
      </c>
      <c r="J139" s="326">
        <f>SUM(J138)</f>
        <v>2094860.15</v>
      </c>
    </row>
    <row r="140" spans="1:12" x14ac:dyDescent="0.25">
      <c r="A140" s="300"/>
      <c r="B140" s="300"/>
      <c r="C140" s="300"/>
      <c r="D140" s="300"/>
      <c r="E140" s="300"/>
      <c r="F140" s="300"/>
      <c r="G140" s="300"/>
      <c r="H140" s="300"/>
      <c r="I140" s="300"/>
      <c r="J140" s="331"/>
    </row>
    <row r="141" spans="1:12" x14ac:dyDescent="0.25">
      <c r="A141" s="330" t="s">
        <v>274</v>
      </c>
      <c r="B141" s="330"/>
      <c r="C141" s="330"/>
      <c r="D141" s="330"/>
      <c r="E141" s="330"/>
      <c r="F141" s="300"/>
      <c r="G141" s="300"/>
      <c r="H141" s="300"/>
      <c r="I141" s="300"/>
      <c r="J141" s="348"/>
    </row>
    <row r="142" spans="1:12" x14ac:dyDescent="0.25">
      <c r="A142" s="330" t="s">
        <v>339</v>
      </c>
      <c r="B142" s="330"/>
      <c r="C142" s="330"/>
      <c r="D142" s="330"/>
      <c r="E142" s="330"/>
      <c r="F142" s="300"/>
      <c r="G142" s="300"/>
      <c r="H142" s="300"/>
      <c r="I142" s="300"/>
      <c r="J142" s="349"/>
    </row>
    <row r="143" spans="1:12" x14ac:dyDescent="0.25">
      <c r="A143" s="330" t="s">
        <v>340</v>
      </c>
      <c r="B143" s="330"/>
      <c r="C143" s="330"/>
      <c r="D143" s="330"/>
      <c r="E143" s="330"/>
      <c r="F143" s="300"/>
      <c r="G143" s="300"/>
      <c r="H143" s="300"/>
      <c r="I143" s="300"/>
    </row>
    <row r="144" spans="1:12" x14ac:dyDescent="0.25">
      <c r="A144" s="330" t="s">
        <v>341</v>
      </c>
      <c r="B144" s="330"/>
      <c r="C144" s="330"/>
      <c r="D144" s="330"/>
      <c r="E144" s="330"/>
      <c r="F144" s="300"/>
      <c r="G144" s="300"/>
      <c r="H144" s="300"/>
      <c r="I144" s="300"/>
    </row>
    <row r="145" spans="1:10" x14ac:dyDescent="0.25">
      <c r="A145" s="331"/>
      <c r="B145" s="331"/>
      <c r="C145" s="331"/>
      <c r="D145" s="331"/>
      <c r="E145" s="331"/>
      <c r="F145" s="300"/>
      <c r="G145" s="300"/>
      <c r="H145" s="300"/>
      <c r="I145" s="300"/>
    </row>
    <row r="146" spans="1:10" x14ac:dyDescent="0.25">
      <c r="A146" s="301" t="s">
        <v>342</v>
      </c>
      <c r="B146" s="301"/>
      <c r="C146" s="301"/>
      <c r="D146" s="301"/>
      <c r="E146" s="300"/>
      <c r="F146" s="300"/>
      <c r="G146" s="300"/>
      <c r="H146" s="300"/>
      <c r="I146" s="300"/>
      <c r="J146" s="350"/>
    </row>
    <row r="147" spans="1:10" x14ac:dyDescent="0.25">
      <c r="A147" s="300"/>
      <c r="B147" s="300"/>
      <c r="C147" s="300"/>
      <c r="D147" s="300"/>
      <c r="E147" s="300"/>
      <c r="F147" s="300"/>
      <c r="G147" s="300"/>
      <c r="H147" s="300"/>
      <c r="I147" s="300"/>
      <c r="J147" s="331"/>
    </row>
    <row r="148" spans="1:10" x14ac:dyDescent="0.25">
      <c r="A148" s="300"/>
      <c r="B148" s="300"/>
      <c r="C148" s="300"/>
      <c r="D148" s="300"/>
      <c r="E148" s="300"/>
      <c r="F148" s="300"/>
      <c r="G148" s="300"/>
      <c r="H148" s="300"/>
      <c r="I148" s="300"/>
      <c r="J148" s="348"/>
    </row>
    <row r="149" spans="1:10" x14ac:dyDescent="0.25">
      <c r="A149" s="300"/>
      <c r="B149" s="300"/>
      <c r="C149" s="300"/>
      <c r="D149" s="300"/>
      <c r="E149" s="300"/>
      <c r="F149" s="300"/>
      <c r="G149" s="300"/>
      <c r="H149" s="300"/>
      <c r="I149" s="300"/>
      <c r="J149" s="349"/>
    </row>
    <row r="150" spans="1:10" x14ac:dyDescent="0.25">
      <c r="A150" s="300"/>
      <c r="B150" s="300"/>
      <c r="C150" s="300"/>
      <c r="D150" s="300"/>
      <c r="E150" s="300"/>
      <c r="F150" s="300" t="s">
        <v>275</v>
      </c>
      <c r="G150" s="300"/>
    </row>
    <row r="151" spans="1:10" x14ac:dyDescent="0.25">
      <c r="A151" s="300" t="s">
        <v>338</v>
      </c>
      <c r="F151" s="300" t="s">
        <v>276</v>
      </c>
      <c r="G151" s="300"/>
    </row>
    <row r="152" spans="1:10" x14ac:dyDescent="0.25">
      <c r="A152" s="300"/>
    </row>
    <row r="153" spans="1:10" x14ac:dyDescent="0.25">
      <c r="A153" s="298"/>
      <c r="H153" s="300"/>
      <c r="I153" s="300"/>
    </row>
    <row r="154" spans="1:10" x14ac:dyDescent="0.25">
      <c r="A154" s="301"/>
      <c r="B154" s="301"/>
      <c r="C154" s="301"/>
      <c r="D154" s="301"/>
      <c r="E154" s="300"/>
      <c r="F154" s="300"/>
      <c r="G154" s="300"/>
      <c r="H154" s="300"/>
      <c r="I154" s="300"/>
    </row>
    <row r="155" spans="1:10" x14ac:dyDescent="0.25">
      <c r="A155" s="300"/>
      <c r="B155" s="300"/>
      <c r="C155" s="300"/>
      <c r="D155" s="300"/>
      <c r="E155" s="300"/>
      <c r="F155" s="300"/>
      <c r="G155" s="300"/>
    </row>
    <row r="156" spans="1:10" x14ac:dyDescent="0.25">
      <c r="F156" s="300"/>
      <c r="G156" s="300"/>
    </row>
    <row r="157" spans="1:10" x14ac:dyDescent="0.25">
      <c r="F157" s="300"/>
      <c r="G157" s="300"/>
      <c r="H157" s="300"/>
      <c r="I157" s="300"/>
    </row>
    <row r="158" spans="1:10" x14ac:dyDescent="0.25">
      <c r="A158" s="300"/>
      <c r="C158" s="300"/>
      <c r="D158" s="300"/>
      <c r="E158" s="300"/>
      <c r="F158" s="300"/>
      <c r="G158" s="300"/>
    </row>
  </sheetData>
  <pageMargins left="0.7" right="0.7" top="0.75" bottom="0.75" header="0.3" footer="0.3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OPĆI DIO</vt:lpstr>
      <vt:lpstr>PLAN PRIHODA </vt:lpstr>
      <vt:lpstr>PLAN RASHODA I IZDATAKA</vt:lpstr>
      <vt:lpstr>IZRAČUN I PROCJENA</vt:lpstr>
      <vt:lpstr>PLAN PO POZICIJAMA I IZVORIMA </vt:lpstr>
      <vt:lpstr>OBRAZLOŽENJE</vt:lpstr>
      <vt:lpstr>'PLAN PRIHODA '!Ispis_naslova</vt:lpstr>
      <vt:lpstr>'PLAN RASHODA I IZDATAKA'!Ispis_naslova</vt:lpstr>
      <vt:lpstr>'OPĆI DIO'!Podrucje_ispisa</vt:lpstr>
      <vt:lpstr>'PLAN PRIHODA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Djecji Vrtic Vukovar 1</cp:lastModifiedBy>
  <cp:lastPrinted>2024-07-08T08:51:26Z</cp:lastPrinted>
  <dcterms:created xsi:type="dcterms:W3CDTF">2020-07-20T10:31:52Z</dcterms:created>
  <dcterms:modified xsi:type="dcterms:W3CDTF">2024-10-30T11:54:53Z</dcterms:modified>
</cp:coreProperties>
</file>