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korisnik\Desktop\GFI 2024\"/>
    </mc:Choice>
  </mc:AlternateContent>
  <xr:revisionPtr revIDLastSave="0" documentId="13_ncr:1_{03061AEA-8AE6-44DC-88C6-069F26D05A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3" i="1" l="1"/>
  <c r="F203" i="1"/>
  <c r="G137" i="1"/>
  <c r="F137" i="1"/>
  <c r="H50" i="1" l="1"/>
  <c r="H131" i="1"/>
  <c r="H132" i="1"/>
  <c r="H111" i="1"/>
  <c r="H61" i="1"/>
  <c r="H55" i="1"/>
  <c r="G63" i="1"/>
  <c r="E63" i="1"/>
  <c r="H62" i="1"/>
  <c r="H60" i="1"/>
  <c r="H59" i="1"/>
  <c r="H58" i="1"/>
  <c r="G57" i="1"/>
  <c r="E57" i="1"/>
  <c r="H56" i="1"/>
  <c r="H54" i="1"/>
  <c r="H53" i="1"/>
  <c r="H52" i="1"/>
  <c r="H51" i="1"/>
  <c r="H49" i="1"/>
  <c r="H48" i="1"/>
  <c r="I89" i="1"/>
  <c r="H89" i="1"/>
  <c r="G89" i="1"/>
  <c r="F89" i="1"/>
  <c r="E89" i="1"/>
  <c r="D89" i="1"/>
  <c r="I86" i="1"/>
  <c r="H86" i="1"/>
  <c r="G86" i="1"/>
  <c r="F86" i="1"/>
  <c r="E86" i="1"/>
  <c r="D86" i="1"/>
  <c r="I83" i="1"/>
  <c r="H83" i="1"/>
  <c r="G83" i="1"/>
  <c r="F83" i="1"/>
  <c r="E83" i="1"/>
  <c r="D83" i="1"/>
  <c r="I80" i="1"/>
  <c r="H80" i="1"/>
  <c r="G80" i="1"/>
  <c r="F80" i="1"/>
  <c r="E80" i="1"/>
  <c r="D80" i="1"/>
  <c r="G46" i="1" l="1"/>
  <c r="E46" i="1"/>
  <c r="H63" i="1"/>
  <c r="H57" i="1"/>
  <c r="H115" i="1"/>
  <c r="H130" i="1"/>
  <c r="G133" i="1"/>
  <c r="F133" i="1"/>
  <c r="H136" i="1"/>
  <c r="H135" i="1"/>
  <c r="H134" i="1"/>
  <c r="H128" i="1"/>
  <c r="H127" i="1"/>
  <c r="G120" i="1"/>
  <c r="G108" i="1" s="1"/>
  <c r="F120" i="1"/>
  <c r="F108" i="1" s="1"/>
  <c r="H117" i="1"/>
  <c r="H116" i="1"/>
  <c r="H114" i="1"/>
  <c r="H113" i="1"/>
  <c r="H110" i="1"/>
  <c r="H109" i="1"/>
  <c r="H47" i="1" l="1"/>
  <c r="H108" i="1"/>
  <c r="F125" i="1" l="1"/>
  <c r="H133" i="1"/>
  <c r="G125" i="1"/>
  <c r="H125" i="1" l="1"/>
</calcChain>
</file>

<file path=xl/sharedStrings.xml><?xml version="1.0" encoding="utf-8"?>
<sst xmlns="http://schemas.openxmlformats.org/spreadsheetml/2006/main" count="209" uniqueCount="189">
  <si>
    <t>Naziv obveznika:</t>
  </si>
  <si>
    <t>DJEČJI VRTIĆ VUKOVAR I</t>
  </si>
  <si>
    <t>Razina:</t>
  </si>
  <si>
    <t>Poštanski broj:</t>
  </si>
  <si>
    <t>Razdjel:</t>
  </si>
  <si>
    <t>Mjesto:</t>
  </si>
  <si>
    <t>VUKOVAR</t>
  </si>
  <si>
    <t>RKP:</t>
  </si>
  <si>
    <t>Adresa sjedišta :</t>
  </si>
  <si>
    <t>E.KVATERNIKA 27</t>
  </si>
  <si>
    <t>Šifra županije:</t>
  </si>
  <si>
    <t>Žiro račun:</t>
  </si>
  <si>
    <t>2484008-1104491157</t>
  </si>
  <si>
    <t>Šifra općine:</t>
  </si>
  <si>
    <t>2500009-1101307041</t>
  </si>
  <si>
    <t>OIB:</t>
  </si>
  <si>
    <t>Matični broj:</t>
  </si>
  <si>
    <t>Šifra djelatnosti:</t>
  </si>
  <si>
    <t>AOP ozn.razdoblja:</t>
  </si>
  <si>
    <t>BILJEŠKE</t>
  </si>
  <si>
    <t>Osnovna djelatnost Dječjeg vrtića Vukovar I je odgojno obrazovni rad s djecom predškolske dobi.</t>
  </si>
  <si>
    <t xml:space="preserve"> Čitav odgojno obrazovni proces odvija se u duhu humanističko-razvojne koncepcije koja uvažava</t>
  </si>
  <si>
    <t>zakonitosti razvoja predškolskog djeteta, priznaje dijete kao vrijednost po sebi, prihvaća ga kao biće s</t>
  </si>
  <si>
    <t xml:space="preserve">dostojanstvom i samopoštovanjem koje treba uvažavati i razvijati te kao biće s pravima propisanim </t>
  </si>
  <si>
    <t>Deklaracijom o pravima djeteta 1959. koja uključuje pravo na rast, razvoj i učenje, a u skladu s djetetovim</t>
  </si>
  <si>
    <t>mogućnostima i potrebama.</t>
  </si>
  <si>
    <t xml:space="preserve"> Osnovni programi odgoja i naobrazbe koje provodimo su:</t>
  </si>
  <si>
    <t xml:space="preserve">        a)     cjeloviti 10 satni program</t>
  </si>
  <si>
    <t xml:space="preserve">        b)      6 satni program s ručkom</t>
  </si>
  <si>
    <t xml:space="preserve">        c)      6 satni program bez ručka</t>
  </si>
  <si>
    <t>Dječji vrtić Vukovar I nije u sustavu PDV-a, na temelju članka 39.stavak 1.točka g,h,i, Zakona o porezu na dodanu vrijednost (Službeni vjesnik "Narodne novine" br. 73/13.,99/13.,148/13.,</t>
  </si>
  <si>
    <t>143/14. i 115/16.)Dječji vrtić Vukovar I posluje na temelju Zakona o proračunu ( Nar.nov.,87/08.,136/12.,15/15.)</t>
  </si>
  <si>
    <t>Odgovorna osoba u vrtiću je ravnateljica Mirjana Kulić.Financijske izvještaje sastavlja Sunčica Tomičić, voditelj računovodstva.</t>
  </si>
  <si>
    <t>Bilješke uz obrazac BIL</t>
  </si>
  <si>
    <t>Nefinancijska imovina</t>
  </si>
  <si>
    <t>opis</t>
  </si>
  <si>
    <t>stanje</t>
  </si>
  <si>
    <t>indeks</t>
  </si>
  <si>
    <t>01.01.</t>
  </si>
  <si>
    <t>31.12.</t>
  </si>
  <si>
    <t>0221</t>
  </si>
  <si>
    <t>uredska oprema i namještaj</t>
  </si>
  <si>
    <t>0222</t>
  </si>
  <si>
    <t>komunikacijska oprema</t>
  </si>
  <si>
    <t>0223</t>
  </si>
  <si>
    <t>oprema za održav.i zašt.</t>
  </si>
  <si>
    <t>0226</t>
  </si>
  <si>
    <t>sportska i glazb.oprema</t>
  </si>
  <si>
    <t>0227</t>
  </si>
  <si>
    <t>uređaji,strojevi i opr.za ost.namj.</t>
  </si>
  <si>
    <t>0231</t>
  </si>
  <si>
    <t>0262</t>
  </si>
  <si>
    <t>ulaganje u račun.prog.</t>
  </si>
  <si>
    <t>042</t>
  </si>
  <si>
    <t>isp.vr.građ.obj.</t>
  </si>
  <si>
    <t>isp.vrij.prij.sred.</t>
  </si>
  <si>
    <t>isp.vrij.ul.u rač.opr.</t>
  </si>
  <si>
    <t>Financijska imovina</t>
  </si>
  <si>
    <t>Financijska imovina sastoji se od novca na računu,blagajni i potraživanjima.</t>
  </si>
  <si>
    <t>račun iz rač.</t>
  </si>
  <si>
    <t>novac u blagajni</t>
  </si>
  <si>
    <t>potraž.od zaposl</t>
  </si>
  <si>
    <t>potraživanja za poreze i doprin.</t>
  </si>
  <si>
    <t>ostala potraživanja</t>
  </si>
  <si>
    <t>potraž.za pom.iz pr.nije nadležan</t>
  </si>
  <si>
    <t>potraživanja po pos.prop.</t>
  </si>
  <si>
    <t>unap.pl.rash.bud.raz</t>
  </si>
  <si>
    <t>OBVEZE I VLASTITI IZVORI</t>
  </si>
  <si>
    <t>obveze</t>
  </si>
  <si>
    <t>obveze za zaposlene</t>
  </si>
  <si>
    <t>obveze za materijalne rashode</t>
  </si>
  <si>
    <t>obveze za kazne, naknade štete i kap.pom.</t>
  </si>
  <si>
    <t>ostale tekuće obveze</t>
  </si>
  <si>
    <t>vlastiti izvori</t>
  </si>
  <si>
    <t>obračunati prihodi</t>
  </si>
  <si>
    <t>Čl.82.Pravilnika o proračunskom računovodstvu propisana je korekcija rezultata prema čl.70.Zakona o proračunu (Nar.nov.87/08.,136/12.,15/15.,)</t>
  </si>
  <si>
    <t>Pregled korekcije u prikazu :</t>
  </si>
  <si>
    <t xml:space="preserve">Raspored rashoda i </t>
  </si>
  <si>
    <t>Raspored prihoda</t>
  </si>
  <si>
    <t>izdataka</t>
  </si>
  <si>
    <t>i primitaka</t>
  </si>
  <si>
    <t>Aktivnosti</t>
  </si>
  <si>
    <t>Tekuće aktivnosti</t>
  </si>
  <si>
    <t>Kapitalne aktivnosti</t>
  </si>
  <si>
    <t>KOREKCIJA</t>
  </si>
  <si>
    <t>Bilješke uz PR-RAS</t>
  </si>
  <si>
    <t>Bilješke uz obrazac P-VRIO</t>
  </si>
  <si>
    <t>Bilješke uz obrazac RAS-funkcijski</t>
  </si>
  <si>
    <t xml:space="preserve">Bilješke uz izvještaj o obvezama </t>
  </si>
  <si>
    <t>MP</t>
  </si>
  <si>
    <t>Odgovorna osoba</t>
  </si>
  <si>
    <t>obveze za nabavu nefin.imovine</t>
  </si>
  <si>
    <t xml:space="preserve">        d)      program predškole </t>
  </si>
  <si>
    <t>Otpisanost i funkcionalnost dugotrajne nefinancijske imovine</t>
  </si>
  <si>
    <t>Opis</t>
  </si>
  <si>
    <t>2019.</t>
  </si>
  <si>
    <t>2020.</t>
  </si>
  <si>
    <t>NV</t>
  </si>
  <si>
    <t>Građevinski objekti</t>
  </si>
  <si>
    <t>Ispravak vrijednosti</t>
  </si>
  <si>
    <t>Otpisanost</t>
  </si>
  <si>
    <t>Postrojenja i oprema</t>
  </si>
  <si>
    <t>Prijevozna sredstva</t>
  </si>
  <si>
    <t>Nemater.imovina</t>
  </si>
  <si>
    <t>prij.sred.u cest.prom.</t>
  </si>
  <si>
    <t>sitan inventar</t>
  </si>
  <si>
    <t>049</t>
  </si>
  <si>
    <t>isp.vrij.sitnog inventara</t>
  </si>
  <si>
    <t>0212</t>
  </si>
  <si>
    <t xml:space="preserve">poslovni objekti </t>
  </si>
  <si>
    <t>2021.</t>
  </si>
  <si>
    <t>Tablica je dokaz funkcionalnosti jer su nabavke(ulaganja) veća od ispravka vrijednosti.</t>
  </si>
  <si>
    <t>potraživanja za prihode po p.p.</t>
  </si>
  <si>
    <t>PRIHODI</t>
  </si>
  <si>
    <t>RASHODI</t>
  </si>
  <si>
    <t>iz obrasca BIL</t>
  </si>
  <si>
    <t>B001</t>
  </si>
  <si>
    <t>potraživanja od roditelja i potraživanja od Općine Bogdanovci za sufinanciranje boravka djece.</t>
  </si>
  <si>
    <t>šifra</t>
  </si>
  <si>
    <t>nefinancijska imovina</t>
  </si>
  <si>
    <t>2022.</t>
  </si>
  <si>
    <t>B002</t>
  </si>
  <si>
    <t>novac na računu</t>
  </si>
  <si>
    <t>B003</t>
  </si>
  <si>
    <t xml:space="preserve">višak/manjak prihoda </t>
  </si>
  <si>
    <t xml:space="preserve">Iskazivanje rezultata </t>
  </si>
  <si>
    <t>PR-RAS   Y006</t>
  </si>
  <si>
    <t xml:space="preserve">BIL           922      </t>
  </si>
  <si>
    <t>BILANCA</t>
  </si>
  <si>
    <t>manjak od nefin.imovine</t>
  </si>
  <si>
    <t>922 višak/manjak</t>
  </si>
  <si>
    <t>Prihodi od pruženih usluga</t>
  </si>
  <si>
    <t>Plaće</t>
  </si>
  <si>
    <r>
      <rPr>
        <b/>
        <sz val="8"/>
        <rFont val="Arial"/>
        <family val="2"/>
        <charset val="238"/>
      </rPr>
      <t xml:space="preserve">Obrazovanje   </t>
    </r>
    <r>
      <rPr>
        <sz val="8"/>
        <rFont val="Arial"/>
        <family val="2"/>
        <charset val="238"/>
      </rPr>
      <t xml:space="preserve"> Ukupni rashodi i izdaci koji su vidljivi u PR-RAS na poziciji Y034</t>
    </r>
  </si>
  <si>
    <t xml:space="preserve">Promjene u vrijednosti obujma imovine </t>
  </si>
  <si>
    <t>V006</t>
  </si>
  <si>
    <t>a) nedospjelih V009</t>
  </si>
  <si>
    <t>02921</t>
  </si>
  <si>
    <t>isp.vrij.pos.i op.</t>
  </si>
  <si>
    <t>02922</t>
  </si>
  <si>
    <t>02923</t>
  </si>
  <si>
    <t>02926</t>
  </si>
  <si>
    <t>Stanje na dan 31.12.u eur</t>
  </si>
  <si>
    <t>2023.</t>
  </si>
  <si>
    <t>obveze za financijske rashode</t>
  </si>
  <si>
    <t>Višak/manjak prihoda</t>
  </si>
  <si>
    <t>preneseni manjak</t>
  </si>
  <si>
    <t>višak prihoda poslovanja</t>
  </si>
  <si>
    <t>Prihodi po posebnim propisima</t>
  </si>
  <si>
    <t>Donacije od pravnih i fizičkih osoba</t>
  </si>
  <si>
    <t>Prihodi iz nadležnog proračuna</t>
  </si>
  <si>
    <t>Y002</t>
  </si>
  <si>
    <t>Povećanje u obujmu imovine u iznosu 6.884,00 eur nastalo je zbog namještaja iz Interkulturalne škole koji je donirao grad</t>
  </si>
  <si>
    <t>Vukovar.</t>
  </si>
  <si>
    <t>2024-12.</t>
  </si>
  <si>
    <t xml:space="preserve">     za razdoblje od 01.siječnja do 31.prosinca  2024.godine</t>
  </si>
  <si>
    <t>Ukupno smanjenje imovine u 2024. nastalo je zbog smanjenja financijske;novca na računu (predujam EU projekta),</t>
  </si>
  <si>
    <t>2024.</t>
  </si>
  <si>
    <t>Veća je za 18% u donosu na prošlo izvještajno razdoblje zbog povećanja broja korisnika.</t>
  </si>
  <si>
    <t>Potraživanja za prihode od prodaje proizvoda i roba te pruženih usluga</t>
  </si>
  <si>
    <t>U odnosu na  prošlo izvještajno razdoblje veća za 10% zbog  povećanog broja korisnika dodatnih programa.</t>
  </si>
  <si>
    <t>Obveze za zaposlene</t>
  </si>
  <si>
    <t>Odstupanje u odnosu na izvještajno razdoblje prethodne godine nastalo je zbog povećanja plaća (Uredba Vlade o koeficijentima).</t>
  </si>
  <si>
    <t>Obveze za materijalne rashode</t>
  </si>
  <si>
    <t>Odstupanje u odnosu na prethodnu godinu zbog povećanja rashoda za namirnice.</t>
  </si>
  <si>
    <t>Povećanje  manjka u odnosu na prošlu godinu zbog povećanja plaća i materijalnih rashoda koji se s postojećom ekonomskom cijenom tj.</t>
  </si>
  <si>
    <t>cijenom Vrtića za roditelje, nemogu pokriti.</t>
  </si>
  <si>
    <t>Manjak se sastoji od viška za redovno poslovanje u  iznosu 9.598,05 eura i manjka od nefinancijske</t>
  </si>
  <si>
    <t>imovine koji iznosi 61.615,22 eura. Ukupan manjak u 2024.g. iznosi 71.213,27 eura.</t>
  </si>
  <si>
    <t>Preneseni manjak iz 2023.g, iznosi 3.349,91 eur, stoga ukupni manjak u 2024. iznosi 74.563,18 eura.</t>
  </si>
  <si>
    <t>Povećanje u odnosu na prethodno izvještajno razdoblje zbog povećanja broja korisnika Vrtića.</t>
  </si>
  <si>
    <t>Odstupanje je nastalo zbog povećanja broja korisnika/polaznika dodatnih programa u Vrtiću.</t>
  </si>
  <si>
    <t>Odstupanje u odnosu na izvještajno razdoblje prethodne godine zbog sredstava prikupljenih donatorskom akcijom "Daj smijeh za vrtićki svijet".</t>
  </si>
  <si>
    <t>Povećanje je nastalo zbog povećanja broja korisnika i povećanja koeficijenata primjenom Uredbe Vlade RH od travnja 2024.</t>
  </si>
  <si>
    <t>Rashodi za usluge</t>
  </si>
  <si>
    <t xml:space="preserve">Odstupanje je nastalo zbog povećanja rashode za usluge tekućeg i investicijskog održavanja koje se odnose na radove u CO i </t>
  </si>
  <si>
    <t>novoj zgradi Uprave Vrtića (prenamjena prostora za dvije nove skupine i preseljenje Uprave).</t>
  </si>
  <si>
    <t>Odstupanje u odnosu na prethodnu godinu zbog opremanja tri nove skupine otvorene u pedagoškoj 2024/2025.</t>
  </si>
  <si>
    <t>Manjak prihoda od nefinancijske imovine</t>
  </si>
  <si>
    <t>Povećanje manjka zbog kupovine nekretnine na lokaciji Eugena Kvaternika 25 i opremanje novih skupina.</t>
  </si>
  <si>
    <t>Doprinosi na plaće</t>
  </si>
  <si>
    <t>Odstupanje je nastalo zbog povećanja koeficjenata primjenom Uredbe Vlade RH od travnja 2024.</t>
  </si>
  <si>
    <t>Ukupni rashodi poslovanja u odnosu na 2023. povećani su zbog ukupno povećanih rashoda za zaposlene (plaće).</t>
  </si>
  <si>
    <t>Stanje obveza na kraju izvještajnog razdoblja 287.706,12 sastoji se od:</t>
  </si>
  <si>
    <t>obveze za zaposlene; plaća za XII.mj. isplaćena u siječnju 2025.</t>
  </si>
  <si>
    <t>obveze za materijalne rashode za XIImj, isplaćene u siječnju 2025.</t>
  </si>
  <si>
    <t>obveze za financijske rashode za XII.mj. Isplaćene u siječnju 2025.</t>
  </si>
  <si>
    <t>ostale tekuće obveze ( predujam projekt)</t>
  </si>
  <si>
    <t>Vukovar, 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</si>
</sst>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\-??_);_(@_)"/>
    <numFmt numFmtId="165" formatCode="_-* #,##0_-;\-* #,##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9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Arial"/>
      <family val="2"/>
    </font>
    <font>
      <sz val="8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8"/>
      <color theme="1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6" fillId="0" borderId="1" xfId="0" applyFont="1" applyBorder="1"/>
    <xf numFmtId="0" fontId="0" fillId="0" borderId="1" xfId="0" applyBorder="1"/>
    <xf numFmtId="0" fontId="6" fillId="0" borderId="2" xfId="0" applyFont="1" applyBorder="1"/>
    <xf numFmtId="0" fontId="6" fillId="0" borderId="2" xfId="0" quotePrefix="1" applyFont="1" applyBorder="1"/>
    <xf numFmtId="0" fontId="0" fillId="0" borderId="2" xfId="0" applyBorder="1"/>
    <xf numFmtId="0" fontId="6" fillId="0" borderId="3" xfId="0" applyFont="1" applyBorder="1"/>
    <xf numFmtId="0" fontId="0" fillId="0" borderId="3" xfId="0" applyBorder="1"/>
    <xf numFmtId="164" fontId="11" fillId="0" borderId="3" xfId="1" applyNumberFormat="1" applyFont="1" applyBorder="1"/>
    <xf numFmtId="0" fontId="12" fillId="0" borderId="0" xfId="0" applyFont="1"/>
    <xf numFmtId="9" fontId="13" fillId="0" borderId="0" xfId="2" applyFont="1"/>
    <xf numFmtId="0" fontId="13" fillId="0" borderId="0" xfId="0" applyFont="1"/>
    <xf numFmtId="164" fontId="11" fillId="0" borderId="4" xfId="1" applyNumberFormat="1" applyFont="1" applyBorder="1"/>
    <xf numFmtId="0" fontId="11" fillId="0" borderId="4" xfId="0" applyFont="1" applyBorder="1"/>
    <xf numFmtId="0" fontId="6" fillId="0" borderId="0" xfId="0" quotePrefix="1" applyFont="1"/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5" fillId="0" borderId="0" xfId="0" applyFont="1"/>
    <xf numFmtId="0" fontId="11" fillId="0" borderId="0" xfId="0" quotePrefix="1" applyFont="1"/>
    <xf numFmtId="9" fontId="11" fillId="0" borderId="0" xfId="2" applyFont="1"/>
    <xf numFmtId="0" fontId="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top" wrapText="1"/>
    </xf>
    <xf numFmtId="0" fontId="16" fillId="0" borderId="0" xfId="0" applyFont="1"/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9" fillId="0" borderId="0" xfId="0" quotePrefix="1" applyFont="1" applyAlignment="1">
      <alignment horizontal="center" vertical="top" wrapText="1"/>
    </xf>
    <xf numFmtId="43" fontId="11" fillId="0" borderId="2" xfId="1" applyFont="1" applyBorder="1"/>
    <xf numFmtId="43" fontId="6" fillId="0" borderId="0" xfId="1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quotePrefix="1" applyFont="1" applyAlignment="1">
      <alignment horizontal="center" vertical="top" wrapText="1"/>
    </xf>
    <xf numFmtId="0" fontId="16" fillId="0" borderId="0" xfId="0" applyFont="1" applyAlignment="1">
      <alignment vertical="center" wrapText="1"/>
    </xf>
    <xf numFmtId="0" fontId="18" fillId="0" borderId="0" xfId="0" applyFont="1"/>
    <xf numFmtId="0" fontId="19" fillId="0" borderId="0" xfId="0" applyFont="1"/>
    <xf numFmtId="43" fontId="0" fillId="0" borderId="0" xfId="1" applyFont="1"/>
    <xf numFmtId="0" fontId="6" fillId="0" borderId="0" xfId="1" applyNumberFormat="1" applyFont="1"/>
    <xf numFmtId="165" fontId="11" fillId="0" borderId="4" xfId="1" applyNumberFormat="1" applyFont="1" applyBorder="1"/>
    <xf numFmtId="0" fontId="6" fillId="0" borderId="5" xfId="0" applyFont="1" applyBorder="1"/>
    <xf numFmtId="0" fontId="0" fillId="0" borderId="6" xfId="0" applyBorder="1"/>
    <xf numFmtId="0" fontId="20" fillId="0" borderId="1" xfId="0" applyFont="1" applyBorder="1"/>
    <xf numFmtId="0" fontId="0" fillId="0" borderId="7" xfId="0" applyBorder="1"/>
    <xf numFmtId="0" fontId="6" fillId="0" borderId="8" xfId="0" applyFont="1" applyBorder="1"/>
    <xf numFmtId="0" fontId="6" fillId="0" borderId="9" xfId="0" applyFont="1" applyBorder="1"/>
    <xf numFmtId="0" fontId="6" fillId="0" borderId="9" xfId="0" quotePrefix="1" applyFont="1" applyBorder="1"/>
    <xf numFmtId="164" fontId="11" fillId="0" borderId="6" xfId="1" applyNumberFormat="1" applyFont="1" applyBorder="1"/>
    <xf numFmtId="0" fontId="21" fillId="0" borderId="8" xfId="0" quotePrefix="1" applyFont="1" applyBorder="1"/>
    <xf numFmtId="0" fontId="21" fillId="0" borderId="0" xfId="0" applyFont="1"/>
    <xf numFmtId="0" fontId="6" fillId="0" borderId="8" xfId="0" quotePrefix="1" applyFont="1" applyBorder="1"/>
    <xf numFmtId="0" fontId="6" fillId="2" borderId="8" xfId="0" quotePrefix="1" applyFont="1" applyFill="1" applyBorder="1"/>
    <xf numFmtId="0" fontId="6" fillId="2" borderId="0" xfId="0" applyFont="1" applyFill="1"/>
    <xf numFmtId="9" fontId="6" fillId="2" borderId="10" xfId="2" quotePrefix="1" applyFont="1" applyFill="1" applyBorder="1"/>
    <xf numFmtId="0" fontId="6" fillId="2" borderId="11" xfId="0" quotePrefix="1" applyFont="1" applyFill="1" applyBorder="1"/>
    <xf numFmtId="0" fontId="6" fillId="2" borderId="2" xfId="0" applyFont="1" applyFill="1" applyBorder="1"/>
    <xf numFmtId="9" fontId="6" fillId="2" borderId="12" xfId="2" quotePrefix="1" applyFont="1" applyFill="1" applyBorder="1"/>
    <xf numFmtId="9" fontId="6" fillId="0" borderId="0" xfId="2" applyFont="1"/>
    <xf numFmtId="0" fontId="6" fillId="0" borderId="4" xfId="0" applyFont="1" applyBorder="1"/>
    <xf numFmtId="9" fontId="6" fillId="0" borderId="4" xfId="2" applyFont="1" applyBorder="1"/>
    <xf numFmtId="43" fontId="6" fillId="0" borderId="0" xfId="1" applyFont="1" applyAlignment="1">
      <alignment horizontal="center" vertical="center"/>
    </xf>
    <xf numFmtId="4" fontId="6" fillId="0" borderId="0" xfId="0" applyNumberFormat="1" applyFont="1"/>
    <xf numFmtId="0" fontId="23" fillId="0" borderId="0" xfId="0" applyFont="1"/>
    <xf numFmtId="43" fontId="11" fillId="0" borderId="0" xfId="1" applyFont="1"/>
    <xf numFmtId="0" fontId="6" fillId="0" borderId="0" xfId="1" quotePrefix="1" applyNumberFormat="1" applyFont="1"/>
    <xf numFmtId="0" fontId="2" fillId="0" borderId="0" xfId="0" applyFont="1"/>
    <xf numFmtId="0" fontId="24" fillId="0" borderId="0" xfId="1" applyNumberFormat="1" applyFont="1"/>
    <xf numFmtId="0" fontId="25" fillId="0" borderId="0" xfId="0" applyFont="1"/>
    <xf numFmtId="4" fontId="6" fillId="0" borderId="0" xfId="0" applyNumberFormat="1" applyFont="1" applyAlignment="1">
      <alignment horizontal="center"/>
    </xf>
    <xf numFmtId="43" fontId="19" fillId="0" borderId="0" xfId="1" applyFont="1"/>
    <xf numFmtId="0" fontId="26" fillId="0" borderId="0" xfId="0" applyFont="1"/>
    <xf numFmtId="43" fontId="6" fillId="0" borderId="0" xfId="1" quotePrefix="1" applyFont="1"/>
    <xf numFmtId="0" fontId="6" fillId="0" borderId="0" xfId="0" quotePrefix="1" applyFont="1" applyAlignment="1">
      <alignment horizontal="left"/>
    </xf>
    <xf numFmtId="43" fontId="6" fillId="0" borderId="0" xfId="1" applyFont="1" applyAlignment="1">
      <alignment horizontal="left"/>
    </xf>
    <xf numFmtId="43" fontId="21" fillId="0" borderId="10" xfId="1" applyFont="1" applyBorder="1"/>
    <xf numFmtId="43" fontId="6" fillId="0" borderId="10" xfId="1" applyFont="1" applyBorder="1"/>
    <xf numFmtId="43" fontId="6" fillId="0" borderId="10" xfId="1" applyFont="1" applyFill="1" applyBorder="1"/>
    <xf numFmtId="43" fontId="21" fillId="0" borderId="10" xfId="1" applyFont="1" applyFill="1" applyBorder="1"/>
    <xf numFmtId="4" fontId="19" fillId="0" borderId="0" xfId="0" applyNumberFormat="1" applyFont="1"/>
    <xf numFmtId="43" fontId="19" fillId="0" borderId="0" xfId="1" applyFont="1" applyAlignment="1">
      <alignment horizontal="left"/>
    </xf>
    <xf numFmtId="0" fontId="11" fillId="0" borderId="0" xfId="0" quotePrefix="1" applyFont="1" applyAlignment="1">
      <alignment horizontal="left"/>
    </xf>
    <xf numFmtId="0" fontId="11" fillId="0" borderId="0" xfId="1" quotePrefix="1" applyNumberFormat="1" applyFont="1" applyAlignment="1">
      <alignment horizontal="left"/>
    </xf>
    <xf numFmtId="0" fontId="11" fillId="0" borderId="0" xfId="0" applyFont="1" applyAlignment="1">
      <alignment horizontal="left"/>
    </xf>
    <xf numFmtId="43" fontId="13" fillId="0" borderId="0" xfId="1" applyFont="1"/>
    <xf numFmtId="0" fontId="13" fillId="0" borderId="0" xfId="0" quotePrefix="1" applyFont="1" applyAlignment="1">
      <alignment horizontal="left"/>
    </xf>
    <xf numFmtId="43" fontId="18" fillId="0" borderId="0" xfId="1" applyFont="1"/>
    <xf numFmtId="0" fontId="6" fillId="0" borderId="0" xfId="0" applyFont="1" applyAlignment="1">
      <alignment horizontal="left"/>
    </xf>
    <xf numFmtId="0" fontId="11" fillId="0" borderId="1" xfId="0" applyFont="1" applyBorder="1"/>
    <xf numFmtId="0" fontId="27" fillId="0" borderId="0" xfId="0" applyFont="1"/>
    <xf numFmtId="0" fontId="28" fillId="0" borderId="0" xfId="0" applyFont="1"/>
    <xf numFmtId="0" fontId="18" fillId="0" borderId="0" xfId="0" applyFont="1" applyAlignment="1">
      <alignment horizontal="right"/>
    </xf>
    <xf numFmtId="43" fontId="29" fillId="0" borderId="0" xfId="1" applyFont="1"/>
    <xf numFmtId="0" fontId="22" fillId="0" borderId="0" xfId="0" applyFont="1"/>
    <xf numFmtId="0" fontId="30" fillId="0" borderId="0" xfId="0" applyFont="1"/>
    <xf numFmtId="0" fontId="31" fillId="0" borderId="0" xfId="0" applyFont="1"/>
    <xf numFmtId="49" fontId="6" fillId="0" borderId="0" xfId="2" quotePrefix="1" applyNumberFormat="1" applyFont="1"/>
    <xf numFmtId="49" fontId="6" fillId="0" borderId="0" xfId="0" quotePrefix="1" applyNumberFormat="1" applyFont="1"/>
    <xf numFmtId="49" fontId="6" fillId="0" borderId="0" xfId="0" quotePrefix="1" applyNumberFormat="1" applyFont="1" applyAlignment="1">
      <alignment horizontal="left"/>
    </xf>
    <xf numFmtId="43" fontId="18" fillId="0" borderId="10" xfId="1" applyFont="1" applyBorder="1"/>
    <xf numFmtId="43" fontId="24" fillId="0" borderId="0" xfId="1" applyFont="1"/>
    <xf numFmtId="0" fontId="1" fillId="0" borderId="0" xfId="0" applyFont="1"/>
  </cellXfs>
  <cellStyles count="3">
    <cellStyle name="Normalno" xfId="0" builtinId="0"/>
    <cellStyle name="Postotak" xfId="2" builtinId="5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0"/>
  <sheetViews>
    <sheetView tabSelected="1" topLeftCell="A186" workbookViewId="0">
      <selection activeCell="N265" sqref="N265"/>
    </sheetView>
  </sheetViews>
  <sheetFormatPr defaultRowHeight="15" x14ac:dyDescent="0.25"/>
  <cols>
    <col min="2" max="2" width="10.7109375" customWidth="1"/>
    <col min="3" max="3" width="16.28515625" customWidth="1"/>
    <col min="4" max="4" width="13.85546875" customWidth="1"/>
    <col min="5" max="7" width="12.42578125" customWidth="1"/>
    <col min="8" max="8" width="13" customWidth="1"/>
    <col min="9" max="9" width="12.140625" customWidth="1"/>
    <col min="10" max="10" width="14.5703125" customWidth="1"/>
    <col min="15" max="16" width="14.28515625" bestFit="1" customWidth="1"/>
    <col min="18" max="18" width="13.2851562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</row>
    <row r="2" spans="1:12" x14ac:dyDescent="0.25">
      <c r="A2" s="1" t="s">
        <v>0</v>
      </c>
      <c r="B2" s="1"/>
      <c r="C2" s="72" t="s">
        <v>1</v>
      </c>
      <c r="D2" s="72"/>
      <c r="E2" s="2"/>
      <c r="F2" s="1"/>
      <c r="G2" s="1" t="s">
        <v>2</v>
      </c>
      <c r="H2" s="72">
        <v>21</v>
      </c>
    </row>
    <row r="3" spans="1:12" x14ac:dyDescent="0.25">
      <c r="A3" s="1" t="s">
        <v>3</v>
      </c>
      <c r="B3" s="1"/>
      <c r="C3" s="72">
        <v>32000</v>
      </c>
      <c r="D3" s="72"/>
      <c r="E3" s="2"/>
      <c r="F3" s="1"/>
      <c r="G3" s="1" t="s">
        <v>4</v>
      </c>
      <c r="H3" s="72">
        <v>0</v>
      </c>
    </row>
    <row r="4" spans="1:12" x14ac:dyDescent="0.25">
      <c r="A4" s="1" t="s">
        <v>5</v>
      </c>
      <c r="B4" s="1"/>
      <c r="C4" s="72" t="s">
        <v>6</v>
      </c>
      <c r="D4" s="72"/>
      <c r="E4" s="2"/>
      <c r="F4" s="1"/>
      <c r="G4" s="1" t="s">
        <v>7</v>
      </c>
      <c r="H4" s="72">
        <v>37453</v>
      </c>
    </row>
    <row r="5" spans="1:12" x14ac:dyDescent="0.25">
      <c r="A5" s="1" t="s">
        <v>8</v>
      </c>
      <c r="B5" s="1"/>
      <c r="C5" s="72" t="s">
        <v>9</v>
      </c>
      <c r="D5" s="72"/>
      <c r="E5" s="2"/>
      <c r="F5" s="1"/>
      <c r="G5" s="1" t="s">
        <v>10</v>
      </c>
      <c r="H5" s="72">
        <v>16</v>
      </c>
    </row>
    <row r="6" spans="1:12" x14ac:dyDescent="0.25">
      <c r="A6" s="1" t="s">
        <v>11</v>
      </c>
      <c r="B6" s="1"/>
      <c r="C6" s="72" t="s">
        <v>12</v>
      </c>
      <c r="D6" s="72"/>
      <c r="E6" s="2"/>
      <c r="F6" s="1"/>
      <c r="G6" s="1" t="s">
        <v>13</v>
      </c>
      <c r="H6" s="72">
        <v>518</v>
      </c>
    </row>
    <row r="7" spans="1:12" x14ac:dyDescent="0.25">
      <c r="A7" s="1"/>
      <c r="B7" s="1"/>
      <c r="C7" s="7" t="s">
        <v>14</v>
      </c>
      <c r="D7" s="7"/>
      <c r="E7" s="3"/>
      <c r="F7" s="1"/>
      <c r="G7" s="1" t="s">
        <v>15</v>
      </c>
      <c r="H7" s="7">
        <v>58518930767</v>
      </c>
    </row>
    <row r="8" spans="1:12" x14ac:dyDescent="0.25">
      <c r="A8" s="1" t="s">
        <v>16</v>
      </c>
      <c r="B8" s="1"/>
      <c r="C8" s="72">
        <v>3008444</v>
      </c>
      <c r="D8" s="72"/>
      <c r="E8" s="2"/>
      <c r="F8" s="1"/>
      <c r="G8" s="1"/>
      <c r="H8" s="1"/>
      <c r="L8" s="4"/>
    </row>
    <row r="9" spans="1:12" x14ac:dyDescent="0.25">
      <c r="A9" s="1" t="s">
        <v>17</v>
      </c>
      <c r="B9" s="1"/>
      <c r="C9" s="72">
        <v>80101</v>
      </c>
      <c r="D9" s="72"/>
      <c r="E9" s="2"/>
      <c r="F9" s="1"/>
      <c r="G9" s="1"/>
      <c r="H9" s="1"/>
      <c r="L9" s="3"/>
    </row>
    <row r="10" spans="1:12" x14ac:dyDescent="0.25">
      <c r="A10" s="1" t="s">
        <v>18</v>
      </c>
      <c r="B10" s="1"/>
      <c r="C10" s="72" t="s">
        <v>154</v>
      </c>
      <c r="D10" s="72"/>
      <c r="E10" s="1"/>
      <c r="F10" s="1"/>
      <c r="G10" s="1"/>
      <c r="H10" s="1"/>
      <c r="L10" s="3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L11" s="3"/>
    </row>
    <row r="12" spans="1:12" x14ac:dyDescent="0.25">
      <c r="A12" s="1"/>
      <c r="B12" s="1"/>
      <c r="C12" s="1"/>
      <c r="D12" s="4" t="s">
        <v>19</v>
      </c>
      <c r="E12" s="1"/>
      <c r="F12" s="1"/>
      <c r="G12" s="1"/>
      <c r="H12" s="1"/>
      <c r="L12" s="3"/>
    </row>
    <row r="13" spans="1:12" x14ac:dyDescent="0.25">
      <c r="A13" s="1"/>
      <c r="B13" s="98" t="s">
        <v>155</v>
      </c>
      <c r="C13" s="1"/>
      <c r="D13" s="1"/>
      <c r="E13" s="1"/>
      <c r="F13" s="1"/>
      <c r="G13" s="1"/>
      <c r="H13" s="1"/>
      <c r="L13" s="3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L14" s="3"/>
    </row>
    <row r="15" spans="1:1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L15" s="3"/>
    </row>
    <row r="16" spans="1:12" x14ac:dyDescent="0.25">
      <c r="A16" s="3"/>
      <c r="B16" s="3" t="s">
        <v>20</v>
      </c>
      <c r="C16" s="3"/>
      <c r="D16" s="3"/>
      <c r="E16" s="3"/>
      <c r="F16" s="3"/>
      <c r="G16" s="3"/>
      <c r="H16" s="3"/>
      <c r="I16" s="3"/>
      <c r="J16" s="3"/>
      <c r="L16" s="3"/>
    </row>
    <row r="17" spans="1:12" x14ac:dyDescent="0.25">
      <c r="A17" s="3" t="s">
        <v>21</v>
      </c>
      <c r="B17" s="3"/>
      <c r="C17" s="3"/>
      <c r="D17" s="3"/>
      <c r="E17" s="3"/>
      <c r="F17" s="3"/>
      <c r="G17" s="3"/>
      <c r="H17" s="3"/>
      <c r="I17" s="3"/>
      <c r="J17" s="3"/>
      <c r="L17" s="3"/>
    </row>
    <row r="18" spans="1:12" x14ac:dyDescent="0.25">
      <c r="A18" s="3" t="s">
        <v>22</v>
      </c>
      <c r="B18" s="3"/>
      <c r="C18" s="3"/>
      <c r="D18" s="3"/>
      <c r="E18" s="3"/>
      <c r="F18" s="3"/>
      <c r="G18" s="3"/>
      <c r="H18" s="3"/>
      <c r="I18" s="3"/>
      <c r="J18" s="3"/>
      <c r="L18" s="5"/>
    </row>
    <row r="19" spans="1:12" x14ac:dyDescent="0.25">
      <c r="A19" s="3" t="s">
        <v>23</v>
      </c>
      <c r="B19" s="3"/>
      <c r="C19" s="3"/>
      <c r="D19" s="3"/>
      <c r="E19" s="3"/>
      <c r="F19" s="3"/>
      <c r="G19" s="3"/>
      <c r="H19" s="3"/>
      <c r="I19" s="3"/>
      <c r="J19" s="3"/>
      <c r="L19" s="4"/>
    </row>
    <row r="20" spans="1:12" x14ac:dyDescent="0.25">
      <c r="A20" s="3" t="s">
        <v>24</v>
      </c>
      <c r="B20" s="3"/>
      <c r="C20" s="3"/>
      <c r="D20" s="3"/>
      <c r="E20" s="3"/>
      <c r="F20" s="3"/>
      <c r="G20" s="3"/>
      <c r="H20" s="3"/>
      <c r="I20" s="3"/>
      <c r="J20" s="3"/>
      <c r="L20" s="3"/>
    </row>
    <row r="21" spans="1:12" x14ac:dyDescent="0.25">
      <c r="A21" s="3" t="s">
        <v>25</v>
      </c>
      <c r="B21" s="3"/>
      <c r="C21" s="3"/>
      <c r="D21" s="3"/>
      <c r="E21" s="3"/>
      <c r="F21" s="3"/>
      <c r="G21" s="3"/>
      <c r="H21" s="3"/>
      <c r="I21" s="3"/>
      <c r="J21" s="3"/>
      <c r="L21" s="3"/>
    </row>
    <row r="22" spans="1:12" x14ac:dyDescent="0.25">
      <c r="A22" s="3" t="s">
        <v>26</v>
      </c>
      <c r="B22" s="3"/>
      <c r="C22" s="3"/>
      <c r="D22" s="3"/>
      <c r="E22" s="3"/>
      <c r="F22" s="3"/>
      <c r="G22" s="3"/>
      <c r="H22" s="3"/>
      <c r="I22" s="3"/>
      <c r="J22" s="3"/>
    </row>
    <row r="23" spans="1:12" x14ac:dyDescent="0.25">
      <c r="A23" s="3" t="s">
        <v>27</v>
      </c>
      <c r="B23" s="3"/>
      <c r="C23" s="3"/>
      <c r="D23" s="3"/>
      <c r="E23" s="3"/>
      <c r="F23" s="3"/>
      <c r="G23" s="3"/>
      <c r="H23" s="3"/>
      <c r="I23" s="3"/>
      <c r="J23" s="3"/>
      <c r="L23" s="5"/>
    </row>
    <row r="24" spans="1:12" x14ac:dyDescent="0.25">
      <c r="A24" s="3" t="s">
        <v>28</v>
      </c>
      <c r="B24" s="3"/>
      <c r="C24" s="3"/>
      <c r="D24" s="3"/>
      <c r="E24" s="3"/>
      <c r="F24" s="3"/>
      <c r="G24" s="3"/>
      <c r="H24" s="3"/>
      <c r="I24" s="3"/>
      <c r="J24" s="3"/>
      <c r="L24" s="4"/>
    </row>
    <row r="25" spans="1:12" x14ac:dyDescent="0.25">
      <c r="A25" s="3" t="s">
        <v>29</v>
      </c>
      <c r="B25" s="3"/>
      <c r="C25" s="3"/>
      <c r="D25" s="3"/>
      <c r="E25" s="3"/>
      <c r="F25" s="3"/>
      <c r="G25" s="3"/>
      <c r="H25" s="3"/>
      <c r="I25" s="3"/>
      <c r="J25" s="3"/>
      <c r="L25" s="3"/>
    </row>
    <row r="26" spans="1:12" x14ac:dyDescent="0.25">
      <c r="A26" s="3" t="s">
        <v>92</v>
      </c>
      <c r="B26" s="3"/>
      <c r="C26" s="3"/>
      <c r="D26" s="3"/>
      <c r="E26" s="3"/>
      <c r="F26" s="3"/>
      <c r="G26" s="3"/>
      <c r="H26" s="3"/>
      <c r="I26" s="3"/>
      <c r="J26" s="3"/>
      <c r="L26" s="3"/>
    </row>
    <row r="27" spans="1:12" x14ac:dyDescent="0.25">
      <c r="A27" s="3" t="s">
        <v>30</v>
      </c>
      <c r="B27" s="3"/>
      <c r="C27" s="3"/>
      <c r="D27" s="3"/>
      <c r="E27" s="3"/>
      <c r="F27" s="3"/>
      <c r="G27" s="3"/>
      <c r="H27" s="3"/>
      <c r="I27" s="3"/>
      <c r="J27" s="3"/>
      <c r="L27" s="3"/>
    </row>
    <row r="28" spans="1:12" x14ac:dyDescent="0.25">
      <c r="A28" s="3" t="s">
        <v>31</v>
      </c>
      <c r="B28" s="3"/>
      <c r="F28" s="3"/>
      <c r="G28" s="3"/>
      <c r="H28" s="3"/>
      <c r="I28" s="3"/>
      <c r="J28" s="3"/>
      <c r="L28" s="3"/>
    </row>
    <row r="29" spans="1:12" x14ac:dyDescent="0.25">
      <c r="A29" s="3" t="s">
        <v>32</v>
      </c>
      <c r="L29" s="5"/>
    </row>
    <row r="30" spans="1:12" x14ac:dyDescent="0.25">
      <c r="A30" s="3"/>
      <c r="L30" s="5"/>
    </row>
    <row r="31" spans="1:12" x14ac:dyDescent="0.25">
      <c r="A31" s="3"/>
      <c r="L31" s="5"/>
    </row>
    <row r="32" spans="1:12" x14ac:dyDescent="0.25">
      <c r="A32" s="3"/>
      <c r="L32" s="5"/>
    </row>
    <row r="34" spans="1:12" x14ac:dyDescent="0.25">
      <c r="A34" s="72" t="s">
        <v>33</v>
      </c>
      <c r="B34" s="4"/>
      <c r="C34" s="1"/>
      <c r="D34" s="1"/>
      <c r="E34" s="1"/>
      <c r="F34" s="1"/>
      <c r="L34" s="4"/>
    </row>
    <row r="35" spans="1:12" x14ac:dyDescent="0.25">
      <c r="A35" s="72"/>
      <c r="B35" s="1"/>
      <c r="C35" s="1"/>
      <c r="D35" s="1"/>
      <c r="E35" s="1"/>
      <c r="F35" s="1"/>
    </row>
    <row r="36" spans="1:12" x14ac:dyDescent="0.25">
      <c r="A36" s="7"/>
      <c r="B36" s="3"/>
      <c r="C36" s="3"/>
      <c r="D36" s="7" t="s">
        <v>116</v>
      </c>
      <c r="E36" s="73">
        <v>1229528.25</v>
      </c>
      <c r="F36" s="3"/>
      <c r="G36" s="79">
        <v>1254581.44</v>
      </c>
    </row>
    <row r="37" spans="1:12" x14ac:dyDescent="0.25">
      <c r="A37" s="3" t="s">
        <v>156</v>
      </c>
      <c r="B37" s="2"/>
      <c r="C37" s="2"/>
      <c r="D37" s="2"/>
      <c r="E37" s="2"/>
      <c r="F37" s="2"/>
      <c r="G37" s="80"/>
    </row>
    <row r="38" spans="1:12" x14ac:dyDescent="0.25">
      <c r="A38" s="3" t="s">
        <v>117</v>
      </c>
      <c r="B38" s="3"/>
      <c r="C38" s="3"/>
      <c r="D38" s="3"/>
      <c r="E38" s="3"/>
      <c r="F38" s="3"/>
    </row>
    <row r="40" spans="1:12" x14ac:dyDescent="0.25">
      <c r="J40" s="6"/>
    </row>
    <row r="41" spans="1:12" x14ac:dyDescent="0.25">
      <c r="B41" s="72" t="s">
        <v>34</v>
      </c>
      <c r="C41" s="4"/>
      <c r="D41" s="4"/>
      <c r="J41" s="6"/>
    </row>
    <row r="42" spans="1:12" x14ac:dyDescent="0.25">
      <c r="A42" s="7"/>
      <c r="J42" s="6"/>
    </row>
    <row r="43" spans="1:12" x14ac:dyDescent="0.25">
      <c r="A43" s="8"/>
      <c r="B43" s="9"/>
      <c r="C43" s="9" t="s">
        <v>35</v>
      </c>
      <c r="D43" s="9" t="s">
        <v>118</v>
      </c>
      <c r="E43" s="9" t="s">
        <v>36</v>
      </c>
      <c r="F43" s="9"/>
      <c r="G43" s="9" t="s">
        <v>36</v>
      </c>
      <c r="H43" s="9" t="s">
        <v>37</v>
      </c>
    </row>
    <row r="44" spans="1:12" x14ac:dyDescent="0.25">
      <c r="A44" s="3"/>
      <c r="B44" s="10"/>
      <c r="C44" s="10"/>
      <c r="D44" s="10"/>
      <c r="E44" s="11" t="s">
        <v>38</v>
      </c>
      <c r="F44" s="12"/>
      <c r="G44" s="11" t="s">
        <v>39</v>
      </c>
      <c r="H44" s="12"/>
    </row>
    <row r="45" spans="1:12" x14ac:dyDescent="0.25">
      <c r="A45" s="8"/>
      <c r="B45" s="9"/>
      <c r="C45" s="9"/>
      <c r="D45" s="9"/>
      <c r="E45" s="9"/>
      <c r="F45" s="9"/>
      <c r="G45" s="9"/>
      <c r="H45" s="9"/>
    </row>
    <row r="46" spans="1:12" ht="15.75" thickBot="1" x14ac:dyDescent="0.3">
      <c r="A46" s="13"/>
      <c r="B46" s="14"/>
      <c r="C46" s="14"/>
      <c r="D46" s="14"/>
      <c r="E46" s="15" t="e">
        <f>SUM(E47+#REF!)</f>
        <v>#REF!</v>
      </c>
      <c r="F46" s="14"/>
      <c r="G46" s="15" t="e">
        <f>SUM(G47+#REF!)</f>
        <v>#REF!</v>
      </c>
      <c r="H46" s="14"/>
    </row>
    <row r="47" spans="1:12" x14ac:dyDescent="0.25">
      <c r="A47" s="90"/>
      <c r="B47" s="7" t="s">
        <v>119</v>
      </c>
      <c r="C47" s="7"/>
      <c r="D47" s="91" t="s">
        <v>121</v>
      </c>
      <c r="E47" s="73">
        <v>1039860.45</v>
      </c>
      <c r="F47" s="7"/>
      <c r="G47" s="73">
        <v>974827.31</v>
      </c>
      <c r="H47" s="67">
        <f t="shared" ref="H47:H63" si="0">SUM(G47/E47)</f>
        <v>0.93745974279529531</v>
      </c>
    </row>
    <row r="48" spans="1:12" x14ac:dyDescent="0.25">
      <c r="A48" s="21"/>
      <c r="B48" s="3" t="s">
        <v>109</v>
      </c>
      <c r="C48" s="3"/>
      <c r="D48" s="105" t="s">
        <v>108</v>
      </c>
      <c r="E48" s="39">
        <v>978334.85</v>
      </c>
      <c r="F48" s="3"/>
      <c r="G48" s="39">
        <v>1013334.84</v>
      </c>
      <c r="H48" s="67">
        <f t="shared" si="0"/>
        <v>1.0357750620863604</v>
      </c>
    </row>
    <row r="49" spans="1:18" x14ac:dyDescent="0.25">
      <c r="A49" s="21"/>
      <c r="B49" s="3" t="s">
        <v>41</v>
      </c>
      <c r="C49" s="3"/>
      <c r="D49" s="106" t="s">
        <v>40</v>
      </c>
      <c r="E49" s="81">
        <v>251145.48</v>
      </c>
      <c r="F49" s="21"/>
      <c r="G49" s="39">
        <v>257700.3</v>
      </c>
      <c r="H49" s="67">
        <f t="shared" si="0"/>
        <v>1.0260996932933055</v>
      </c>
    </row>
    <row r="50" spans="1:18" x14ac:dyDescent="0.25">
      <c r="A50" s="21"/>
      <c r="B50" s="3" t="s">
        <v>43</v>
      </c>
      <c r="C50" s="3"/>
      <c r="D50" s="106" t="s">
        <v>42</v>
      </c>
      <c r="E50" s="39">
        <v>4986.57</v>
      </c>
      <c r="F50" s="3"/>
      <c r="G50" s="39">
        <v>4575.9399999999996</v>
      </c>
      <c r="H50" s="67">
        <f t="shared" si="0"/>
        <v>0.91765281546233179</v>
      </c>
    </row>
    <row r="51" spans="1:18" x14ac:dyDescent="0.25">
      <c r="A51" s="21"/>
      <c r="B51" s="3" t="s">
        <v>45</v>
      </c>
      <c r="C51" s="3"/>
      <c r="D51" s="106" t="s">
        <v>44</v>
      </c>
      <c r="E51" s="39">
        <v>102763.5</v>
      </c>
      <c r="F51" s="3"/>
      <c r="G51" s="39">
        <v>100628.27</v>
      </c>
      <c r="H51" s="67">
        <f t="shared" si="0"/>
        <v>0.97922190271837772</v>
      </c>
    </row>
    <row r="52" spans="1:18" x14ac:dyDescent="0.25">
      <c r="A52" s="21"/>
      <c r="B52" s="3" t="s">
        <v>47</v>
      </c>
      <c r="C52" s="3"/>
      <c r="D52" s="106" t="s">
        <v>46</v>
      </c>
      <c r="E52" s="39">
        <v>8180.59</v>
      </c>
      <c r="F52" s="3"/>
      <c r="G52" s="39">
        <v>8180.58</v>
      </c>
      <c r="H52" s="67">
        <f t="shared" si="0"/>
        <v>0.99999877759428102</v>
      </c>
    </row>
    <row r="53" spans="1:18" x14ac:dyDescent="0.25">
      <c r="A53" s="21"/>
      <c r="B53" s="3" t="s">
        <v>49</v>
      </c>
      <c r="C53" s="3"/>
      <c r="D53" s="106" t="s">
        <v>48</v>
      </c>
      <c r="E53" s="39">
        <v>205829.83</v>
      </c>
      <c r="F53" s="39"/>
      <c r="G53" s="39">
        <v>209144.92</v>
      </c>
      <c r="H53" s="67">
        <f t="shared" si="0"/>
        <v>1.0161059745324574</v>
      </c>
      <c r="R53" s="47"/>
    </row>
    <row r="54" spans="1:18" x14ac:dyDescent="0.25">
      <c r="A54" s="21"/>
      <c r="B54" s="3" t="s">
        <v>104</v>
      </c>
      <c r="C54" s="3"/>
      <c r="D54" s="106" t="s">
        <v>50</v>
      </c>
      <c r="E54" s="39">
        <v>39354.129999999997</v>
      </c>
      <c r="F54" s="39"/>
      <c r="G54" s="39">
        <v>39354.129999999997</v>
      </c>
      <c r="H54" s="67">
        <f t="shared" si="0"/>
        <v>1</v>
      </c>
      <c r="R54" s="47"/>
    </row>
    <row r="55" spans="1:18" x14ac:dyDescent="0.25">
      <c r="A55" s="21"/>
      <c r="B55" s="3" t="s">
        <v>52</v>
      </c>
      <c r="C55" s="3"/>
      <c r="D55" s="106" t="s">
        <v>51</v>
      </c>
      <c r="E55" s="39">
        <v>1860.94</v>
      </c>
      <c r="F55" s="39"/>
      <c r="G55" s="39">
        <v>1860.94</v>
      </c>
      <c r="H55" s="67">
        <f t="shared" ref="H55" si="1">SUM(G55/E55)</f>
        <v>1</v>
      </c>
      <c r="R55" s="47"/>
    </row>
    <row r="56" spans="1:18" x14ac:dyDescent="0.25">
      <c r="A56" s="21"/>
      <c r="B56" s="3" t="s">
        <v>105</v>
      </c>
      <c r="C56" s="3"/>
      <c r="D56" s="106" t="s">
        <v>53</v>
      </c>
      <c r="E56" s="39">
        <v>139855.4</v>
      </c>
      <c r="F56" s="39"/>
      <c r="G56" s="39">
        <v>155073.46</v>
      </c>
      <c r="H56" s="67">
        <f t="shared" si="0"/>
        <v>1.1088128166663569</v>
      </c>
      <c r="R56" s="47"/>
    </row>
    <row r="57" spans="1:18" x14ac:dyDescent="0.25">
      <c r="A57" s="68"/>
      <c r="B57" s="68"/>
      <c r="C57" s="68"/>
      <c r="D57" s="68"/>
      <c r="E57" s="19">
        <f>SUM(E48:E56)</f>
        <v>1732311.29</v>
      </c>
      <c r="F57" s="20"/>
      <c r="G57" s="19">
        <f>SUM(G48:G56)</f>
        <v>1789853.3799999997</v>
      </c>
      <c r="H57" s="69">
        <f t="shared" si="0"/>
        <v>1.0332169456680038</v>
      </c>
      <c r="R57" s="47"/>
    </row>
    <row r="58" spans="1:18" x14ac:dyDescent="0.25">
      <c r="A58" s="21"/>
      <c r="B58" s="3" t="s">
        <v>54</v>
      </c>
      <c r="C58" s="3"/>
      <c r="D58" s="107" t="s">
        <v>137</v>
      </c>
      <c r="E58" s="39">
        <v>143293.94</v>
      </c>
      <c r="F58" s="39"/>
      <c r="G58" s="39">
        <v>190178.24</v>
      </c>
      <c r="H58" s="67">
        <f t="shared" si="0"/>
        <v>1.3271896913435417</v>
      </c>
      <c r="R58" s="47"/>
    </row>
    <row r="59" spans="1:18" x14ac:dyDescent="0.25">
      <c r="A59" s="21"/>
      <c r="B59" s="3" t="s">
        <v>138</v>
      </c>
      <c r="C59" s="3"/>
      <c r="D59" s="107" t="s">
        <v>139</v>
      </c>
      <c r="E59" s="39">
        <v>447247.21</v>
      </c>
      <c r="F59" s="39"/>
      <c r="G59" s="39">
        <v>460838.54</v>
      </c>
      <c r="H59" s="67">
        <f t="shared" si="0"/>
        <v>1.030388853627505</v>
      </c>
    </row>
    <row r="60" spans="1:18" x14ac:dyDescent="0.25">
      <c r="A60" s="21"/>
      <c r="B60" s="3" t="s">
        <v>55</v>
      </c>
      <c r="C60" s="3"/>
      <c r="D60" s="107" t="s">
        <v>140</v>
      </c>
      <c r="E60" s="83">
        <v>25226.47</v>
      </c>
      <c r="F60" s="83"/>
      <c r="G60" s="83">
        <v>28698.3</v>
      </c>
      <c r="H60" s="67">
        <f t="shared" si="0"/>
        <v>1.1376264693395468</v>
      </c>
      <c r="R60" s="47"/>
    </row>
    <row r="61" spans="1:18" x14ac:dyDescent="0.25">
      <c r="A61" s="21"/>
      <c r="B61" s="3" t="s">
        <v>56</v>
      </c>
      <c r="C61" s="3"/>
      <c r="D61" s="107" t="s">
        <v>141</v>
      </c>
      <c r="E61" s="83">
        <v>1860.94</v>
      </c>
      <c r="F61" s="83"/>
      <c r="G61" s="83">
        <v>1860.94</v>
      </c>
      <c r="H61" s="67">
        <f t="shared" ref="H61" si="2">SUM(G61/E61)</f>
        <v>1</v>
      </c>
    </row>
    <row r="62" spans="1:18" x14ac:dyDescent="0.25">
      <c r="A62" s="21"/>
      <c r="B62" s="3" t="s">
        <v>107</v>
      </c>
      <c r="C62" s="3"/>
      <c r="D62" s="107" t="s">
        <v>106</v>
      </c>
      <c r="E62" s="39">
        <v>139855.4</v>
      </c>
      <c r="F62" s="39"/>
      <c r="G62" s="39">
        <v>155073.46</v>
      </c>
      <c r="H62" s="67">
        <f t="shared" si="0"/>
        <v>1.1088128166663569</v>
      </c>
    </row>
    <row r="63" spans="1:18" ht="15.75" thickBot="1" x14ac:dyDescent="0.3">
      <c r="A63" s="14"/>
      <c r="B63" s="68"/>
      <c r="C63" s="68"/>
      <c r="D63" s="68"/>
      <c r="E63" s="49">
        <f>SUM(E58:E62)</f>
        <v>757483.96</v>
      </c>
      <c r="F63" s="20"/>
      <c r="G63" s="49">
        <f>SUM(G58:G62)</f>
        <v>836649.48</v>
      </c>
      <c r="H63" s="69">
        <f t="shared" si="0"/>
        <v>1.1045111503087142</v>
      </c>
    </row>
    <row r="65" spans="1:9" x14ac:dyDescent="0.25">
      <c r="B65" s="3"/>
    </row>
    <row r="66" spans="1:9" x14ac:dyDescent="0.25">
      <c r="B66" s="3"/>
    </row>
    <row r="67" spans="1:9" x14ac:dyDescent="0.25">
      <c r="A67" s="7"/>
      <c r="B67" s="3"/>
      <c r="C67" s="18"/>
      <c r="D67" s="18"/>
      <c r="E67" s="18"/>
      <c r="F67" s="18"/>
      <c r="G67" s="18"/>
      <c r="H67" s="18"/>
    </row>
    <row r="68" spans="1:9" x14ac:dyDescent="0.25">
      <c r="A68" s="18"/>
      <c r="B68" s="3"/>
      <c r="C68" s="18"/>
      <c r="D68" s="18"/>
      <c r="E68" s="18"/>
      <c r="F68" s="18"/>
      <c r="G68" s="18"/>
      <c r="H68" s="18"/>
    </row>
    <row r="69" spans="1:9" x14ac:dyDescent="0.25">
      <c r="B69" s="3"/>
    </row>
    <row r="70" spans="1:9" x14ac:dyDescent="0.25">
      <c r="B70" s="3"/>
    </row>
    <row r="71" spans="1:9" x14ac:dyDescent="0.25">
      <c r="B71" s="3"/>
    </row>
    <row r="72" spans="1:9" x14ac:dyDescent="0.25">
      <c r="B72" s="4" t="s">
        <v>93</v>
      </c>
      <c r="C72" s="4"/>
      <c r="D72" s="4"/>
    </row>
    <row r="73" spans="1:9" x14ac:dyDescent="0.25">
      <c r="A73" s="7"/>
    </row>
    <row r="74" spans="1:9" x14ac:dyDescent="0.25">
      <c r="A74" s="3"/>
    </row>
    <row r="75" spans="1:9" x14ac:dyDescent="0.25">
      <c r="A75" s="50"/>
      <c r="B75" s="8" t="s">
        <v>94</v>
      </c>
      <c r="C75" s="8"/>
      <c r="D75" s="51"/>
      <c r="E75" s="52" t="s">
        <v>142</v>
      </c>
      <c r="F75" s="52"/>
      <c r="G75" s="52"/>
      <c r="H75" s="9"/>
      <c r="I75" s="53"/>
    </row>
    <row r="76" spans="1:9" x14ac:dyDescent="0.25">
      <c r="A76" s="54"/>
      <c r="D76" s="55" t="s">
        <v>95</v>
      </c>
      <c r="E76" s="56" t="s">
        <v>96</v>
      </c>
      <c r="F76" s="55" t="s">
        <v>110</v>
      </c>
      <c r="G76" s="56" t="s">
        <v>120</v>
      </c>
      <c r="H76" s="55" t="s">
        <v>143</v>
      </c>
      <c r="I76" s="55" t="s">
        <v>157</v>
      </c>
    </row>
    <row r="77" spans="1:9" x14ac:dyDescent="0.25">
      <c r="A77" s="50"/>
      <c r="B77" s="9"/>
      <c r="C77" s="9"/>
      <c r="D77" s="51"/>
      <c r="E77" s="57"/>
      <c r="F77" s="51"/>
      <c r="G77" s="57"/>
      <c r="H77" s="51"/>
      <c r="I77" s="51"/>
    </row>
    <row r="78" spans="1:9" x14ac:dyDescent="0.25">
      <c r="A78" s="58" t="s">
        <v>97</v>
      </c>
      <c r="B78" s="59" t="s">
        <v>98</v>
      </c>
      <c r="C78" s="59"/>
      <c r="D78" s="84">
        <v>1272.02</v>
      </c>
      <c r="E78" s="84">
        <v>1272.02</v>
      </c>
      <c r="F78" s="84">
        <v>978334.85</v>
      </c>
      <c r="G78" s="85">
        <v>978334.85</v>
      </c>
      <c r="H78" s="85">
        <v>978334.85</v>
      </c>
      <c r="I78" s="85">
        <v>1013334.84</v>
      </c>
    </row>
    <row r="79" spans="1:9" x14ac:dyDescent="0.25">
      <c r="A79" s="60"/>
      <c r="B79" s="3" t="s">
        <v>99</v>
      </c>
      <c r="C79" s="3"/>
      <c r="D79" s="84">
        <v>551.20000000000005</v>
      </c>
      <c r="E79" s="85">
        <v>614.77</v>
      </c>
      <c r="F79" s="108">
        <v>45460.480000000003</v>
      </c>
      <c r="G79" s="108">
        <v>94377.2</v>
      </c>
      <c r="H79" s="108">
        <v>143293.94</v>
      </c>
      <c r="I79" s="108">
        <v>190178.24</v>
      </c>
    </row>
    <row r="80" spans="1:9" x14ac:dyDescent="0.25">
      <c r="A80" s="61"/>
      <c r="B80" s="62" t="s">
        <v>100</v>
      </c>
      <c r="C80" s="62"/>
      <c r="D80" s="63">
        <f t="shared" ref="D80:I80" si="3">SUM(D79/D78)</f>
        <v>0.4333265200232701</v>
      </c>
      <c r="E80" s="63">
        <f t="shared" si="3"/>
        <v>0.48330214933727456</v>
      </c>
      <c r="F80" s="63">
        <f t="shared" si="3"/>
        <v>4.6467198832792274E-2</v>
      </c>
      <c r="G80" s="63">
        <f t="shared" si="3"/>
        <v>9.6467175834531502E-2</v>
      </c>
      <c r="H80" s="63">
        <f t="shared" si="3"/>
        <v>0.14646717327916919</v>
      </c>
      <c r="I80" s="63">
        <f t="shared" si="3"/>
        <v>0.18767561569283456</v>
      </c>
    </row>
    <row r="81" spans="1:9" x14ac:dyDescent="0.25">
      <c r="A81" s="60" t="s">
        <v>97</v>
      </c>
      <c r="B81" s="3" t="s">
        <v>101</v>
      </c>
      <c r="C81" s="3"/>
      <c r="D81" s="85">
        <v>448474.48</v>
      </c>
      <c r="E81" s="85">
        <v>476064.64</v>
      </c>
      <c r="F81" s="108">
        <v>538840.93000000005</v>
      </c>
      <c r="G81" s="108">
        <v>551987.5</v>
      </c>
      <c r="H81" s="108">
        <v>551987.51</v>
      </c>
      <c r="I81" s="108">
        <v>580230.01</v>
      </c>
    </row>
    <row r="82" spans="1:9" x14ac:dyDescent="0.25">
      <c r="A82" s="60"/>
      <c r="B82" s="3" t="s">
        <v>99</v>
      </c>
      <c r="C82" s="3"/>
      <c r="D82" s="85">
        <v>330545.09000000003</v>
      </c>
      <c r="E82" s="85">
        <v>356805.36</v>
      </c>
      <c r="F82" s="108">
        <v>395661.29</v>
      </c>
      <c r="G82" s="108">
        <v>413684.2</v>
      </c>
      <c r="H82" s="108">
        <v>447247.21</v>
      </c>
      <c r="I82" s="108">
        <v>460838.54</v>
      </c>
    </row>
    <row r="83" spans="1:9" x14ac:dyDescent="0.25">
      <c r="A83" s="61"/>
      <c r="B83" s="62" t="s">
        <v>100</v>
      </c>
      <c r="C83" s="62"/>
      <c r="D83" s="63">
        <f t="shared" ref="D83:I83" si="4">SUM(D82/D81)</f>
        <v>0.73704325383241431</v>
      </c>
      <c r="E83" s="63">
        <f t="shared" si="4"/>
        <v>0.74948931304790878</v>
      </c>
      <c r="F83" s="63">
        <f t="shared" si="4"/>
        <v>0.73428217488972103</v>
      </c>
      <c r="G83" s="63">
        <f t="shared" si="4"/>
        <v>0.74944486967549084</v>
      </c>
      <c r="H83" s="63">
        <f t="shared" si="4"/>
        <v>0.8102487862451816</v>
      </c>
      <c r="I83" s="63">
        <f t="shared" si="4"/>
        <v>0.79423423824631201</v>
      </c>
    </row>
    <row r="84" spans="1:9" x14ac:dyDescent="0.25">
      <c r="A84" s="60" t="s">
        <v>97</v>
      </c>
      <c r="B84" s="3" t="s">
        <v>102</v>
      </c>
      <c r="C84" s="3"/>
      <c r="D84" s="85">
        <v>40414.5</v>
      </c>
      <c r="E84" s="85">
        <v>66139.89</v>
      </c>
      <c r="F84" s="86">
        <v>39354.17</v>
      </c>
      <c r="G84" s="86">
        <v>39354.129999999997</v>
      </c>
      <c r="H84" s="86">
        <v>39354.129999999997</v>
      </c>
      <c r="I84" s="86">
        <v>39354.129999999997</v>
      </c>
    </row>
    <row r="85" spans="1:9" x14ac:dyDescent="0.25">
      <c r="A85" s="60"/>
      <c r="B85" s="3" t="s">
        <v>99</v>
      </c>
      <c r="C85" s="3"/>
      <c r="D85" s="85">
        <v>40414.5</v>
      </c>
      <c r="E85" s="85">
        <v>41596.660000000003</v>
      </c>
      <c r="F85" s="86">
        <v>18282.830000000002</v>
      </c>
      <c r="G85" s="86">
        <v>21754.720000000001</v>
      </c>
      <c r="H85" s="86">
        <v>25226.47</v>
      </c>
      <c r="I85" s="86">
        <v>28698.3</v>
      </c>
    </row>
    <row r="86" spans="1:9" x14ac:dyDescent="0.25">
      <c r="A86" s="61"/>
      <c r="B86" s="62" t="s">
        <v>100</v>
      </c>
      <c r="C86" s="62"/>
      <c r="D86" s="63">
        <f t="shared" ref="D86:I86" si="5">SUM(D85/D84)</f>
        <v>1</v>
      </c>
      <c r="E86" s="63">
        <f t="shared" si="5"/>
        <v>0.62891940098479149</v>
      </c>
      <c r="F86" s="63">
        <f t="shared" si="5"/>
        <v>0.4645716070241096</v>
      </c>
      <c r="G86" s="63">
        <f t="shared" si="5"/>
        <v>0.55279382367238206</v>
      </c>
      <c r="H86" s="63">
        <f t="shared" si="5"/>
        <v>0.64101201068350389</v>
      </c>
      <c r="I86" s="63">
        <f t="shared" si="5"/>
        <v>0.72923223051811847</v>
      </c>
    </row>
    <row r="87" spans="1:9" x14ac:dyDescent="0.25">
      <c r="A87" s="54" t="s">
        <v>97</v>
      </c>
      <c r="B87" s="3" t="s">
        <v>103</v>
      </c>
      <c r="C87" s="3"/>
      <c r="D87" s="84">
        <v>1860.91</v>
      </c>
      <c r="E87" s="84">
        <v>1860.91</v>
      </c>
      <c r="F87" s="84">
        <v>1860.91</v>
      </c>
      <c r="G87" s="87">
        <v>1860.94</v>
      </c>
      <c r="H87" s="87">
        <v>1860.94</v>
      </c>
      <c r="I87" s="87">
        <v>1860.94</v>
      </c>
    </row>
    <row r="88" spans="1:9" x14ac:dyDescent="0.25">
      <c r="A88" s="60"/>
      <c r="B88" s="3" t="s">
        <v>99</v>
      </c>
      <c r="C88" s="3"/>
      <c r="D88" s="85">
        <v>1842.33</v>
      </c>
      <c r="E88" s="85">
        <v>1860.91</v>
      </c>
      <c r="F88" s="85">
        <v>1860.91</v>
      </c>
      <c r="G88" s="87">
        <v>1860.94</v>
      </c>
      <c r="H88" s="87">
        <v>1860.94</v>
      </c>
      <c r="I88" s="87">
        <v>1860.94</v>
      </c>
    </row>
    <row r="89" spans="1:9" x14ac:dyDescent="0.25">
      <c r="A89" s="64"/>
      <c r="B89" s="65" t="s">
        <v>100</v>
      </c>
      <c r="C89" s="65"/>
      <c r="D89" s="66">
        <f t="shared" ref="D89:I89" si="6">SUM(D88/D87)</f>
        <v>0.99001563751068022</v>
      </c>
      <c r="E89" s="66">
        <f t="shared" si="6"/>
        <v>1</v>
      </c>
      <c r="F89" s="66">
        <f t="shared" si="6"/>
        <v>1</v>
      </c>
      <c r="G89" s="66">
        <f t="shared" si="6"/>
        <v>1</v>
      </c>
      <c r="H89" s="66">
        <f t="shared" si="6"/>
        <v>1</v>
      </c>
      <c r="I89" s="66">
        <f t="shared" si="6"/>
        <v>1</v>
      </c>
    </row>
    <row r="90" spans="1:9" x14ac:dyDescent="0.25">
      <c r="A90" s="18"/>
      <c r="B90" s="3"/>
      <c r="C90" s="18"/>
      <c r="D90" s="18"/>
      <c r="E90" s="18"/>
      <c r="F90" s="18"/>
      <c r="G90" s="18"/>
      <c r="H90" s="18"/>
    </row>
    <row r="91" spans="1:9" x14ac:dyDescent="0.25">
      <c r="A91" s="45" t="s">
        <v>111</v>
      </c>
      <c r="B91" s="45"/>
      <c r="C91" s="45"/>
      <c r="D91" s="45"/>
      <c r="E91" s="45"/>
      <c r="F91" s="45"/>
    </row>
    <row r="92" spans="1:9" x14ac:dyDescent="0.25">
      <c r="A92" s="45"/>
      <c r="B92" s="45"/>
      <c r="C92" s="45"/>
      <c r="D92" s="45"/>
      <c r="E92" s="45"/>
      <c r="F92" s="45"/>
    </row>
    <row r="93" spans="1:9" x14ac:dyDescent="0.25">
      <c r="A93" s="46"/>
      <c r="B93" s="46"/>
      <c r="C93" s="46"/>
      <c r="D93" s="45"/>
      <c r="E93" s="88"/>
      <c r="F93" s="45"/>
      <c r="G93" s="89"/>
    </row>
    <row r="97" spans="1:12" x14ac:dyDescent="0.25">
      <c r="B97" s="7" t="s">
        <v>57</v>
      </c>
      <c r="C97" s="4"/>
      <c r="D97" s="4"/>
      <c r="E97" s="18"/>
      <c r="F97" s="18"/>
      <c r="G97" s="18"/>
      <c r="H97" s="18"/>
    </row>
    <row r="98" spans="1:12" x14ac:dyDescent="0.25">
      <c r="A98" s="92">
        <v>1</v>
      </c>
      <c r="B98" s="18" t="s">
        <v>58</v>
      </c>
    </row>
    <row r="99" spans="1:12" x14ac:dyDescent="0.25">
      <c r="A99" s="18"/>
      <c r="B99" s="3" t="s">
        <v>158</v>
      </c>
    </row>
    <row r="100" spans="1:12" x14ac:dyDescent="0.25">
      <c r="A100" s="21"/>
      <c r="B100" s="3"/>
      <c r="C100" s="18"/>
      <c r="D100" s="18"/>
      <c r="E100" s="18"/>
      <c r="F100" s="18"/>
      <c r="G100" s="18"/>
      <c r="H100" s="18"/>
    </row>
    <row r="101" spans="1:12" x14ac:dyDescent="0.25">
      <c r="A101" s="92">
        <v>166</v>
      </c>
      <c r="B101" s="46" t="s">
        <v>159</v>
      </c>
      <c r="C101" s="46"/>
      <c r="D101" s="46"/>
      <c r="E101" s="45"/>
      <c r="F101" s="45"/>
      <c r="G101" s="45"/>
      <c r="H101" s="45"/>
    </row>
    <row r="102" spans="1:12" x14ac:dyDescent="0.25">
      <c r="A102" s="3"/>
      <c r="B102" s="45" t="s">
        <v>160</v>
      </c>
      <c r="J102" s="6"/>
    </row>
    <row r="103" spans="1:12" x14ac:dyDescent="0.25">
      <c r="A103" s="92"/>
      <c r="B103" s="46"/>
      <c r="J103" s="22"/>
    </row>
    <row r="104" spans="1:12" x14ac:dyDescent="0.25">
      <c r="A104" s="3"/>
      <c r="B104" s="45"/>
      <c r="J104" s="23"/>
    </row>
    <row r="105" spans="1:12" x14ac:dyDescent="0.25">
      <c r="J105" s="24"/>
      <c r="K105" s="25"/>
      <c r="L105" s="25"/>
    </row>
    <row r="106" spans="1:12" x14ac:dyDescent="0.25">
      <c r="A106" s="8" t="s">
        <v>59</v>
      </c>
      <c r="B106" s="9"/>
      <c r="C106" s="9" t="s">
        <v>35</v>
      </c>
      <c r="D106" s="9"/>
      <c r="E106" s="9" t="s">
        <v>118</v>
      </c>
      <c r="F106" s="9" t="s">
        <v>36</v>
      </c>
      <c r="G106" s="9" t="s">
        <v>36</v>
      </c>
      <c r="H106" s="9" t="s">
        <v>37</v>
      </c>
      <c r="J106" s="24"/>
    </row>
    <row r="107" spans="1:12" x14ac:dyDescent="0.25">
      <c r="A107" s="10"/>
      <c r="B107" s="10"/>
      <c r="C107" s="10"/>
      <c r="D107" s="10"/>
      <c r="E107" s="10"/>
      <c r="F107" s="11" t="s">
        <v>38</v>
      </c>
      <c r="G107" s="11" t="s">
        <v>39</v>
      </c>
      <c r="H107" s="12"/>
      <c r="J107" s="24"/>
    </row>
    <row r="108" spans="1:12" x14ac:dyDescent="0.25">
      <c r="A108" s="7">
        <v>1</v>
      </c>
      <c r="B108" s="7" t="s">
        <v>57</v>
      </c>
      <c r="C108" s="7"/>
      <c r="D108" s="7"/>
      <c r="E108" s="90">
        <v>1</v>
      </c>
      <c r="F108" s="73">
        <f>SUM(F120)</f>
        <v>255700.94</v>
      </c>
      <c r="G108" s="73">
        <f>SUM(G120)</f>
        <v>301377.53999999998</v>
      </c>
      <c r="H108" s="27">
        <f>SUM(G108/F108)</f>
        <v>1.178632898259975</v>
      </c>
      <c r="J108" s="24"/>
    </row>
    <row r="109" spans="1:12" x14ac:dyDescent="0.25">
      <c r="A109" s="18"/>
      <c r="B109" s="3" t="s">
        <v>122</v>
      </c>
      <c r="C109" s="18"/>
      <c r="D109" s="18"/>
      <c r="E109" s="94">
        <v>111</v>
      </c>
      <c r="F109" s="93">
        <v>160486.76</v>
      </c>
      <c r="G109" s="93">
        <v>208087.51</v>
      </c>
      <c r="H109" s="17">
        <f>SUM(G109/F109)</f>
        <v>1.2966023490037433</v>
      </c>
      <c r="J109" s="24"/>
    </row>
    <row r="110" spans="1:12" x14ac:dyDescent="0.25">
      <c r="A110" s="18"/>
      <c r="B110" s="18" t="s">
        <v>60</v>
      </c>
      <c r="C110" s="18"/>
      <c r="D110" s="18"/>
      <c r="E110" s="94">
        <v>113</v>
      </c>
      <c r="F110" s="93">
        <v>232.9</v>
      </c>
      <c r="G110" s="93">
        <v>199.01</v>
      </c>
      <c r="H110" s="17">
        <f>SUM(G110/F110)</f>
        <v>0.85448690425075136</v>
      </c>
      <c r="J110" s="24"/>
    </row>
    <row r="111" spans="1:12" x14ac:dyDescent="0.25">
      <c r="A111" s="18"/>
      <c r="B111" s="18" t="s">
        <v>61</v>
      </c>
      <c r="C111" s="18"/>
      <c r="D111" s="18"/>
      <c r="E111" s="94">
        <v>123</v>
      </c>
      <c r="F111" s="93">
        <v>96.8</v>
      </c>
      <c r="G111" s="93">
        <v>96.8</v>
      </c>
      <c r="H111" s="17">
        <f t="shared" ref="H111" si="7">SUM(G111/F111)</f>
        <v>1</v>
      </c>
      <c r="J111" s="6"/>
    </row>
    <row r="112" spans="1:12" x14ac:dyDescent="0.25">
      <c r="A112" s="18"/>
      <c r="B112" s="18" t="s">
        <v>62</v>
      </c>
      <c r="E112" s="94">
        <v>124</v>
      </c>
      <c r="F112" s="39">
        <v>0</v>
      </c>
      <c r="G112" s="93">
        <v>0</v>
      </c>
      <c r="H112" s="17"/>
      <c r="J112" s="6"/>
    </row>
    <row r="113" spans="1:10" x14ac:dyDescent="0.25">
      <c r="A113" s="18"/>
      <c r="B113" s="18" t="s">
        <v>63</v>
      </c>
      <c r="E113" s="82">
        <v>129</v>
      </c>
      <c r="F113" s="93">
        <v>4796.46</v>
      </c>
      <c r="G113" s="93">
        <v>4795</v>
      </c>
      <c r="H113" s="17">
        <f>SUM(G113/F113)</f>
        <v>0.99969560884485642</v>
      </c>
      <c r="J113" s="6"/>
    </row>
    <row r="114" spans="1:10" x14ac:dyDescent="0.25">
      <c r="A114" s="21"/>
      <c r="B114" s="18" t="s">
        <v>64</v>
      </c>
      <c r="E114" s="82">
        <v>163</v>
      </c>
      <c r="F114" s="93">
        <v>24431.69</v>
      </c>
      <c r="G114" s="93">
        <v>23351.03</v>
      </c>
      <c r="H114" s="17">
        <f>SUM(G114/F114)</f>
        <v>0.95576810282055802</v>
      </c>
    </row>
    <row r="115" spans="1:10" x14ac:dyDescent="0.25">
      <c r="A115" s="18"/>
      <c r="B115" s="3" t="s">
        <v>65</v>
      </c>
      <c r="C115" s="18"/>
      <c r="D115" s="18"/>
      <c r="E115" s="82">
        <v>165</v>
      </c>
      <c r="F115" s="93">
        <v>61790.44</v>
      </c>
      <c r="G115" s="93">
        <v>60912.959999999999</v>
      </c>
      <c r="H115" s="17">
        <f>SUM(G115/F115)</f>
        <v>0.98579909772450236</v>
      </c>
      <c r="J115" s="6"/>
    </row>
    <row r="116" spans="1:10" x14ac:dyDescent="0.25">
      <c r="A116" s="18"/>
      <c r="B116" s="3" t="s">
        <v>112</v>
      </c>
      <c r="E116" s="82">
        <v>166</v>
      </c>
      <c r="F116" s="39">
        <v>3573.39</v>
      </c>
      <c r="G116" s="39">
        <v>3935.23</v>
      </c>
      <c r="H116" s="17">
        <f>SUM(G116/F116)</f>
        <v>1.1012595882341418</v>
      </c>
    </row>
    <row r="117" spans="1:10" x14ac:dyDescent="0.25">
      <c r="A117" s="18"/>
      <c r="B117" s="18" t="s">
        <v>66</v>
      </c>
      <c r="C117" s="18"/>
      <c r="D117" s="18"/>
      <c r="E117" s="82">
        <v>191</v>
      </c>
      <c r="F117" s="93">
        <v>292.5</v>
      </c>
      <c r="G117" s="93">
        <v>0</v>
      </c>
      <c r="H117" s="17">
        <f>SUM(G117/F117)</f>
        <v>0</v>
      </c>
      <c r="J117" s="6"/>
    </row>
    <row r="118" spans="1:10" x14ac:dyDescent="0.25">
      <c r="J118" s="22"/>
    </row>
    <row r="119" spans="1:10" x14ac:dyDescent="0.25">
      <c r="J119" s="24"/>
    </row>
    <row r="120" spans="1:10" x14ac:dyDescent="0.25">
      <c r="F120" s="93">
        <f>SUM(F109:F117)</f>
        <v>255700.94</v>
      </c>
      <c r="G120" s="93">
        <f>SUM(G109:G117)</f>
        <v>301377.53999999998</v>
      </c>
      <c r="J120" s="24"/>
    </row>
    <row r="121" spans="1:10" x14ac:dyDescent="0.25">
      <c r="F121" s="18"/>
      <c r="G121" s="18"/>
      <c r="J121" s="24"/>
    </row>
    <row r="125" spans="1:10" x14ac:dyDescent="0.25">
      <c r="A125" s="7"/>
      <c r="B125" s="16" t="s">
        <v>67</v>
      </c>
      <c r="C125" s="7"/>
      <c r="D125" s="7"/>
      <c r="E125" s="26" t="s">
        <v>123</v>
      </c>
      <c r="F125" s="73">
        <f>SUM(F133+F137)</f>
        <v>1229528.25</v>
      </c>
      <c r="G125" s="73">
        <f>SUM(G133+G137)</f>
        <v>1254581.44</v>
      </c>
      <c r="H125" s="27">
        <f>SUM(G125/F125)</f>
        <v>1.0203762621964969</v>
      </c>
    </row>
    <row r="126" spans="1:10" x14ac:dyDescent="0.25">
      <c r="A126" s="18"/>
      <c r="B126" s="18" t="s">
        <v>68</v>
      </c>
      <c r="C126" s="18"/>
      <c r="D126" s="18"/>
      <c r="E126" s="92">
        <v>2</v>
      </c>
      <c r="F126" s="18"/>
      <c r="G126" s="18"/>
      <c r="H126" s="17"/>
    </row>
    <row r="127" spans="1:10" x14ac:dyDescent="0.25">
      <c r="A127" s="18"/>
      <c r="B127" s="18" t="s">
        <v>69</v>
      </c>
      <c r="C127" s="18"/>
      <c r="D127" s="18"/>
      <c r="E127" s="82">
        <v>231</v>
      </c>
      <c r="F127" s="93">
        <v>146772.41</v>
      </c>
      <c r="G127" s="93">
        <v>238570.33</v>
      </c>
      <c r="H127" s="17">
        <f>SUM(G127/F127)</f>
        <v>1.6254439781972647</v>
      </c>
    </row>
    <row r="128" spans="1:10" x14ac:dyDescent="0.25">
      <c r="A128" s="18"/>
      <c r="B128" s="18" t="s">
        <v>70</v>
      </c>
      <c r="C128" s="18"/>
      <c r="D128" s="18"/>
      <c r="E128" s="82">
        <v>232</v>
      </c>
      <c r="F128" s="93">
        <v>13738.92</v>
      </c>
      <c r="G128" s="93">
        <v>35488.800000000003</v>
      </c>
      <c r="H128" s="17">
        <f>SUM(G128/F128)</f>
        <v>2.5830851333292575</v>
      </c>
    </row>
    <row r="129" spans="1:12" x14ac:dyDescent="0.25">
      <c r="A129" s="18"/>
      <c r="B129" s="3" t="s">
        <v>144</v>
      </c>
      <c r="C129" s="18"/>
      <c r="D129" s="18"/>
      <c r="E129" s="82">
        <v>234</v>
      </c>
      <c r="F129" s="93">
        <v>1.66</v>
      </c>
      <c r="G129" s="93">
        <v>1.66</v>
      </c>
      <c r="H129" s="17"/>
    </row>
    <row r="130" spans="1:12" x14ac:dyDescent="0.25">
      <c r="A130" s="3"/>
      <c r="B130" s="3" t="s">
        <v>71</v>
      </c>
      <c r="E130" s="82">
        <v>238</v>
      </c>
      <c r="F130" s="95">
        <v>1430.01</v>
      </c>
      <c r="G130" s="39">
        <v>0</v>
      </c>
      <c r="H130" s="17">
        <f t="shared" ref="H130:H132" si="8">SUM(G130/F130)</f>
        <v>0</v>
      </c>
    </row>
    <row r="131" spans="1:12" x14ac:dyDescent="0.25">
      <c r="A131" s="18"/>
      <c r="B131" s="18" t="s">
        <v>72</v>
      </c>
      <c r="C131" s="18"/>
      <c r="D131" s="18"/>
      <c r="E131" s="82">
        <v>239</v>
      </c>
      <c r="F131" s="93">
        <v>7276.4</v>
      </c>
      <c r="G131" s="93">
        <v>13645.33</v>
      </c>
      <c r="H131" s="17">
        <f t="shared" si="8"/>
        <v>1.8752858556429004</v>
      </c>
    </row>
    <row r="132" spans="1:12" x14ac:dyDescent="0.25">
      <c r="A132" s="18"/>
      <c r="B132" s="3" t="s">
        <v>91</v>
      </c>
      <c r="C132" s="18"/>
      <c r="D132" s="18"/>
      <c r="E132" s="82">
        <v>24</v>
      </c>
      <c r="F132" s="93"/>
      <c r="G132" s="93">
        <v>0</v>
      </c>
      <c r="H132" s="17" t="e">
        <f t="shared" si="8"/>
        <v>#DIV/0!</v>
      </c>
    </row>
    <row r="133" spans="1:12" x14ac:dyDescent="0.25">
      <c r="A133" s="18"/>
      <c r="B133" s="18"/>
      <c r="C133" s="18"/>
      <c r="D133" s="18"/>
      <c r="E133" s="90">
        <v>9</v>
      </c>
      <c r="F133" s="73">
        <f>SUM(F127:F132)</f>
        <v>169219.40000000002</v>
      </c>
      <c r="G133" s="73">
        <f>SUM(G127:G132)</f>
        <v>287706.12</v>
      </c>
      <c r="H133" s="27">
        <f>SUM(G133/F133)</f>
        <v>1.7001958404296431</v>
      </c>
    </row>
    <row r="134" spans="1:12" x14ac:dyDescent="0.25">
      <c r="A134" s="18"/>
      <c r="B134" s="18" t="s">
        <v>73</v>
      </c>
      <c r="C134" s="18"/>
      <c r="D134" s="18"/>
      <c r="E134" s="82">
        <v>911</v>
      </c>
      <c r="F134" s="93">
        <v>974827.33</v>
      </c>
      <c r="G134" s="93">
        <v>953203.92</v>
      </c>
      <c r="H134" s="17">
        <f>SUM(G134/F134)</f>
        <v>0.97781821525254131</v>
      </c>
    </row>
    <row r="135" spans="1:12" x14ac:dyDescent="0.25">
      <c r="A135" s="18"/>
      <c r="B135" s="3" t="s">
        <v>124</v>
      </c>
      <c r="C135" s="18"/>
      <c r="D135" s="18"/>
      <c r="E135" s="82">
        <v>922</v>
      </c>
      <c r="F135" s="93">
        <v>-3349.91</v>
      </c>
      <c r="G135" s="93">
        <v>-74563.179999999993</v>
      </c>
      <c r="H135" s="17">
        <f>SUM(G135/F135)</f>
        <v>22.258263654844459</v>
      </c>
    </row>
    <row r="136" spans="1:12" x14ac:dyDescent="0.25">
      <c r="A136" s="18"/>
      <c r="B136" s="18" t="s">
        <v>74</v>
      </c>
      <c r="C136" s="18"/>
      <c r="D136" s="18"/>
      <c r="E136" s="82">
        <v>96</v>
      </c>
      <c r="F136" s="93">
        <v>88831.43</v>
      </c>
      <c r="G136" s="93">
        <v>88234.58</v>
      </c>
      <c r="H136" s="17">
        <f>SUM(G136/F136)</f>
        <v>0.99328109431537925</v>
      </c>
      <c r="K136" s="6"/>
      <c r="L136" s="6"/>
    </row>
    <row r="137" spans="1:12" x14ac:dyDescent="0.25">
      <c r="A137" s="18"/>
      <c r="B137" s="18"/>
      <c r="C137" s="18"/>
      <c r="D137" s="18"/>
      <c r="E137" s="26"/>
      <c r="F137" s="73">
        <f>SUM(F134:F136)</f>
        <v>1060308.8499999999</v>
      </c>
      <c r="G137" s="73">
        <f>SUM(G134:G136)</f>
        <v>966875.32</v>
      </c>
      <c r="H137" s="17"/>
      <c r="K137" s="22"/>
      <c r="L137" s="22"/>
    </row>
    <row r="138" spans="1:12" x14ac:dyDescent="0.25">
      <c r="B138" s="3"/>
      <c r="C138" s="3"/>
      <c r="D138" s="3"/>
      <c r="E138" s="3"/>
      <c r="F138" s="3"/>
      <c r="G138" s="3"/>
      <c r="H138" s="3"/>
      <c r="I138" s="3"/>
      <c r="K138" s="23"/>
      <c r="L138" s="23"/>
    </row>
    <row r="139" spans="1:12" x14ac:dyDescent="0.25">
      <c r="A139" s="46"/>
      <c r="B139" s="7"/>
      <c r="C139" s="18"/>
      <c r="D139" s="18"/>
      <c r="E139" s="18"/>
      <c r="F139" s="18"/>
      <c r="G139" s="18"/>
      <c r="H139" s="18"/>
      <c r="J139" s="24"/>
      <c r="K139" s="28"/>
      <c r="L139" s="29"/>
    </row>
    <row r="140" spans="1:12" x14ac:dyDescent="0.25">
      <c r="A140" s="7">
        <v>231</v>
      </c>
      <c r="B140" s="7" t="s">
        <v>161</v>
      </c>
      <c r="C140" s="7"/>
      <c r="D140" s="3"/>
      <c r="E140" s="3"/>
      <c r="J140" s="24"/>
      <c r="K140" s="28"/>
      <c r="L140" s="29"/>
    </row>
    <row r="141" spans="1:12" x14ac:dyDescent="0.25">
      <c r="A141" s="7"/>
      <c r="B141" s="3" t="s">
        <v>162</v>
      </c>
      <c r="C141" s="3"/>
      <c r="D141" s="3"/>
      <c r="E141" s="3"/>
      <c r="F141" s="3"/>
      <c r="J141" s="24"/>
      <c r="K141" s="28"/>
      <c r="L141" s="29"/>
    </row>
    <row r="142" spans="1:12" x14ac:dyDescent="0.25">
      <c r="A142" s="7"/>
      <c r="B142" s="7"/>
      <c r="C142" s="3"/>
      <c r="D142" s="3"/>
      <c r="E142" s="3"/>
      <c r="F142" s="3"/>
      <c r="J142" s="24"/>
      <c r="K142" s="28"/>
      <c r="L142" s="29"/>
    </row>
    <row r="143" spans="1:12" x14ac:dyDescent="0.25">
      <c r="A143" s="7">
        <v>232</v>
      </c>
      <c r="B143" s="7" t="s">
        <v>163</v>
      </c>
      <c r="C143" s="7"/>
      <c r="D143" s="7"/>
      <c r="E143" s="3"/>
      <c r="F143" s="3"/>
      <c r="J143" s="24"/>
      <c r="K143" s="28"/>
      <c r="L143" s="29"/>
    </row>
    <row r="144" spans="1:12" x14ac:dyDescent="0.25">
      <c r="A144" s="3"/>
      <c r="B144" s="3" t="s">
        <v>164</v>
      </c>
      <c r="C144" s="3"/>
      <c r="D144" s="3"/>
      <c r="E144" s="3"/>
      <c r="F144" s="3"/>
      <c r="G144" s="3"/>
      <c r="H144" s="3"/>
      <c r="I144" s="3"/>
      <c r="J144" s="30"/>
      <c r="K144" s="28"/>
      <c r="L144" s="29"/>
    </row>
    <row r="145" spans="1:12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0"/>
      <c r="K145" s="28"/>
      <c r="L145" s="29"/>
    </row>
    <row r="146" spans="1:12" x14ac:dyDescent="0.25">
      <c r="A146" s="7">
        <v>922</v>
      </c>
      <c r="B146" s="7" t="s">
        <v>145</v>
      </c>
      <c r="C146" s="7"/>
      <c r="D146" s="7"/>
      <c r="E146" s="7"/>
      <c r="F146" s="3"/>
      <c r="G146" s="3"/>
      <c r="H146" s="3"/>
      <c r="I146" s="3"/>
      <c r="J146" s="30"/>
      <c r="K146" s="28"/>
      <c r="L146" s="29"/>
    </row>
    <row r="147" spans="1:12" x14ac:dyDescent="0.25">
      <c r="A147" s="3"/>
      <c r="B147" s="3" t="s">
        <v>165</v>
      </c>
      <c r="C147" s="3"/>
      <c r="D147" s="3"/>
      <c r="E147" s="3"/>
      <c r="F147" s="3"/>
      <c r="G147" s="3"/>
      <c r="H147" s="3"/>
      <c r="I147" s="3"/>
      <c r="J147" s="30"/>
      <c r="K147" s="28"/>
      <c r="L147" s="29"/>
    </row>
    <row r="148" spans="1:12" x14ac:dyDescent="0.25">
      <c r="A148" s="3"/>
      <c r="B148" s="3" t="s">
        <v>166</v>
      </c>
      <c r="C148" s="3"/>
      <c r="D148" s="3"/>
      <c r="E148" s="3"/>
      <c r="F148" s="3"/>
      <c r="G148" s="3"/>
      <c r="H148" s="3"/>
      <c r="I148" s="3"/>
      <c r="J148" s="30"/>
      <c r="K148" s="28"/>
      <c r="L148" s="29"/>
    </row>
    <row r="149" spans="1:12" x14ac:dyDescent="0.25">
      <c r="A149" s="7"/>
      <c r="B149" s="7"/>
      <c r="C149" s="7"/>
      <c r="D149" s="7"/>
      <c r="E149" s="7"/>
      <c r="F149" s="3"/>
      <c r="G149" s="3"/>
      <c r="H149" s="3"/>
      <c r="I149" s="3"/>
      <c r="J149" s="30"/>
      <c r="K149" s="28"/>
      <c r="L149" s="29"/>
    </row>
    <row r="150" spans="1:12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0"/>
      <c r="K150" s="28"/>
      <c r="L150" s="29"/>
    </row>
    <row r="151" spans="1:12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0"/>
      <c r="K151" s="28"/>
      <c r="L151" s="29"/>
    </row>
    <row r="152" spans="1:12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0"/>
      <c r="K152" s="28"/>
      <c r="L152" s="29"/>
    </row>
    <row r="153" spans="1:12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0"/>
      <c r="K153" s="28"/>
      <c r="L153" s="29"/>
    </row>
    <row r="154" spans="1:12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0"/>
      <c r="K154" s="28"/>
      <c r="L154" s="29"/>
    </row>
    <row r="155" spans="1:12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0"/>
      <c r="K155" s="28"/>
      <c r="L155" s="29"/>
    </row>
    <row r="156" spans="1:12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0"/>
      <c r="K156" s="28"/>
      <c r="L156" s="29"/>
    </row>
    <row r="157" spans="1:12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0"/>
      <c r="K157" s="28"/>
      <c r="L157" s="29"/>
    </row>
    <row r="158" spans="1:12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0"/>
      <c r="K158" s="28"/>
      <c r="L158" s="29"/>
    </row>
    <row r="159" spans="1:12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0"/>
      <c r="K159" s="28"/>
      <c r="L159" s="29"/>
    </row>
    <row r="160" spans="1:1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0"/>
      <c r="K160" s="28"/>
      <c r="L160" s="29"/>
    </row>
    <row r="161" spans="1:19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0"/>
      <c r="K161" s="28"/>
      <c r="L161" s="29"/>
    </row>
    <row r="162" spans="1:19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0"/>
      <c r="K162" s="28"/>
      <c r="L162" s="29"/>
    </row>
    <row r="163" spans="1:19" x14ac:dyDescent="0.25">
      <c r="A163" s="3"/>
      <c r="B163" s="3"/>
      <c r="C163" s="3"/>
      <c r="D163" s="3"/>
      <c r="E163" s="3"/>
      <c r="H163" s="3"/>
      <c r="I163" s="3"/>
      <c r="J163" s="18"/>
      <c r="K163" s="28"/>
      <c r="L163" s="31"/>
    </row>
    <row r="164" spans="1:19" x14ac:dyDescent="0.25">
      <c r="A164" s="3" t="s">
        <v>75</v>
      </c>
      <c r="B164" s="3"/>
      <c r="C164" s="3"/>
      <c r="D164" s="3"/>
      <c r="E164" s="3"/>
      <c r="F164" s="3"/>
      <c r="G164" s="3"/>
      <c r="H164" s="3"/>
      <c r="I164" s="3"/>
      <c r="J164" s="18"/>
      <c r="K164" s="28"/>
      <c r="L164" s="31"/>
    </row>
    <row r="165" spans="1:19" x14ac:dyDescent="0.25">
      <c r="A165" s="3" t="s">
        <v>76</v>
      </c>
      <c r="B165" s="3"/>
      <c r="C165" s="3"/>
      <c r="J165" s="32"/>
      <c r="K165" s="28"/>
      <c r="L165" s="31"/>
    </row>
    <row r="166" spans="1:19" x14ac:dyDescent="0.25">
      <c r="A166" s="3"/>
      <c r="B166" s="3"/>
      <c r="D166" s="3"/>
      <c r="E166" s="3"/>
      <c r="F166" s="3"/>
      <c r="G166" s="3"/>
      <c r="H166" s="3"/>
      <c r="I166" s="3"/>
      <c r="J166" s="32"/>
      <c r="K166" s="28"/>
      <c r="L166" s="31"/>
    </row>
    <row r="167" spans="1:19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3"/>
      <c r="K167" s="28"/>
      <c r="L167" s="31"/>
    </row>
    <row r="168" spans="1:19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4"/>
      <c r="K168" s="28"/>
      <c r="L168" s="31"/>
      <c r="O168" s="47"/>
      <c r="P168" s="47"/>
      <c r="Q168" s="47"/>
      <c r="R168" s="47"/>
      <c r="S168" s="47"/>
    </row>
    <row r="169" spans="1:19" x14ac:dyDescent="0.25">
      <c r="A169" s="3"/>
      <c r="B169" s="3"/>
      <c r="C169" s="3" t="s">
        <v>77</v>
      </c>
      <c r="D169" s="3"/>
      <c r="E169" s="3"/>
      <c r="F169" s="3" t="s">
        <v>78</v>
      </c>
      <c r="G169" s="3"/>
      <c r="H169" s="3"/>
      <c r="I169" s="3"/>
      <c r="J169" s="34"/>
      <c r="K169" s="28"/>
      <c r="L169" s="31"/>
      <c r="O169" s="47"/>
      <c r="P169" s="47"/>
      <c r="Q169" s="47"/>
      <c r="R169" s="47"/>
      <c r="S169" s="47"/>
    </row>
    <row r="170" spans="1:19" x14ac:dyDescent="0.25">
      <c r="A170" s="3"/>
      <c r="B170" s="3"/>
      <c r="C170" s="3" t="s">
        <v>79</v>
      </c>
      <c r="D170" s="3"/>
      <c r="E170" s="3"/>
      <c r="F170" s="3" t="s">
        <v>80</v>
      </c>
      <c r="G170" s="3"/>
      <c r="H170" s="3"/>
      <c r="I170" s="18"/>
      <c r="J170" s="34"/>
      <c r="L170" s="31"/>
      <c r="O170" s="47"/>
      <c r="P170" s="47"/>
      <c r="Q170" s="47"/>
      <c r="R170" s="47"/>
      <c r="S170" s="47"/>
    </row>
    <row r="171" spans="1:19" x14ac:dyDescent="0.25">
      <c r="A171" s="7" t="s">
        <v>81</v>
      </c>
      <c r="B171" s="3"/>
      <c r="C171" s="3"/>
      <c r="D171" s="3"/>
      <c r="E171" s="3"/>
      <c r="F171" s="3"/>
      <c r="G171" s="3"/>
      <c r="H171" s="3"/>
      <c r="I171" s="3"/>
      <c r="J171" s="34"/>
      <c r="K171" s="28"/>
      <c r="L171" s="31"/>
      <c r="O171" s="47"/>
      <c r="P171" s="47"/>
      <c r="Q171" s="47"/>
      <c r="R171" s="47"/>
      <c r="S171" s="47"/>
    </row>
    <row r="172" spans="1:19" x14ac:dyDescent="0.25">
      <c r="A172" s="3" t="s">
        <v>82</v>
      </c>
      <c r="B172" s="3"/>
      <c r="C172" s="3">
        <v>39111</v>
      </c>
      <c r="D172" s="39">
        <v>3151934.88</v>
      </c>
      <c r="E172" s="3">
        <v>69111</v>
      </c>
      <c r="F172" s="39">
        <v>3142336.83</v>
      </c>
      <c r="G172" s="3"/>
      <c r="H172" s="70"/>
      <c r="I172" s="3"/>
      <c r="J172" s="70"/>
      <c r="K172" s="6"/>
      <c r="L172" s="6"/>
      <c r="O172" s="47"/>
      <c r="P172" s="47"/>
      <c r="Q172" s="47"/>
      <c r="R172" s="47"/>
      <c r="S172" s="47"/>
    </row>
    <row r="173" spans="1:19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4"/>
      <c r="K173" s="6"/>
      <c r="L173" s="6"/>
      <c r="O173" s="47"/>
      <c r="P173" s="47"/>
      <c r="Q173" s="47"/>
      <c r="R173" s="47"/>
      <c r="S173" s="47"/>
    </row>
    <row r="174" spans="1:19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4"/>
      <c r="K174" s="6"/>
      <c r="O174" s="47"/>
      <c r="P174" s="47"/>
      <c r="Q174" s="47"/>
      <c r="R174" s="47"/>
      <c r="S174" s="47"/>
    </row>
    <row r="175" spans="1:19" x14ac:dyDescent="0.25">
      <c r="A175" s="3" t="s">
        <v>83</v>
      </c>
      <c r="B175" s="3"/>
      <c r="C175" s="3">
        <v>79111</v>
      </c>
      <c r="D175" s="39"/>
      <c r="E175" s="3">
        <v>49111</v>
      </c>
      <c r="F175" s="39">
        <v>61615.22</v>
      </c>
      <c r="G175" s="3"/>
      <c r="H175" s="39"/>
      <c r="I175" s="3"/>
      <c r="J175" s="34"/>
      <c r="K175" s="6"/>
      <c r="L175" s="6"/>
      <c r="O175" s="47"/>
      <c r="P175" s="47"/>
      <c r="Q175" s="47"/>
      <c r="R175" s="47"/>
      <c r="S175" s="47"/>
    </row>
    <row r="176" spans="1:19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4"/>
      <c r="K176" s="6"/>
      <c r="L176" s="6"/>
      <c r="O176" s="47"/>
      <c r="P176" s="47"/>
      <c r="Q176" s="47"/>
      <c r="R176" s="47"/>
      <c r="S176" s="47"/>
    </row>
    <row r="177" spans="1:19" x14ac:dyDescent="0.25">
      <c r="A177" s="3"/>
      <c r="B177" s="12"/>
      <c r="C177" s="12"/>
      <c r="D177" s="12"/>
      <c r="E177" s="12"/>
      <c r="F177" s="38"/>
      <c r="G177" s="12"/>
      <c r="J177" s="34"/>
      <c r="K177" s="6"/>
      <c r="L177" s="6"/>
      <c r="O177" s="47"/>
      <c r="P177" s="47"/>
      <c r="Q177" s="47"/>
      <c r="R177" s="47"/>
      <c r="S177" s="47"/>
    </row>
    <row r="178" spans="1:19" x14ac:dyDescent="0.25">
      <c r="A178" s="97" t="s">
        <v>84</v>
      </c>
      <c r="B178" s="3"/>
      <c r="C178" s="3">
        <v>92111</v>
      </c>
      <c r="D178" s="39">
        <v>3151934.88</v>
      </c>
      <c r="E178" s="39"/>
      <c r="F178" s="39">
        <v>3142336.83</v>
      </c>
      <c r="G178" s="3"/>
      <c r="H178" s="3"/>
      <c r="I178" s="3"/>
      <c r="J178" s="34"/>
      <c r="O178" s="47"/>
      <c r="P178" s="47"/>
      <c r="Q178" s="47"/>
      <c r="R178" s="47"/>
      <c r="S178" s="47"/>
    </row>
    <row r="179" spans="1:19" x14ac:dyDescent="0.25">
      <c r="A179" s="3"/>
      <c r="B179" s="3"/>
      <c r="C179" s="3"/>
      <c r="D179" s="39"/>
      <c r="E179" s="39"/>
      <c r="F179" s="39">
        <v>9598.0499999999993</v>
      </c>
      <c r="G179" s="3"/>
      <c r="H179" s="3"/>
      <c r="I179" s="3"/>
      <c r="J179" s="34"/>
      <c r="K179" s="35"/>
      <c r="L179" s="35"/>
      <c r="O179" s="47"/>
      <c r="P179" s="47"/>
      <c r="Q179" s="47"/>
      <c r="R179" s="47"/>
      <c r="S179" s="47"/>
    </row>
    <row r="180" spans="1:19" ht="15.75" customHeight="1" x14ac:dyDescent="0.25">
      <c r="B180" s="3"/>
      <c r="C180" s="3">
        <v>92211</v>
      </c>
      <c r="D180" s="39"/>
      <c r="E180" s="39"/>
      <c r="F180" s="39">
        <v>10868.55</v>
      </c>
      <c r="G180" s="3"/>
      <c r="H180" s="3"/>
      <c r="I180" s="34"/>
      <c r="J180" s="34"/>
      <c r="K180" s="6"/>
      <c r="L180" s="6"/>
      <c r="O180" s="47"/>
      <c r="P180" s="47"/>
      <c r="Q180" s="47"/>
      <c r="R180" s="47"/>
      <c r="S180" s="47"/>
    </row>
    <row r="181" spans="1:19" x14ac:dyDescent="0.25">
      <c r="A181" s="3"/>
      <c r="B181" s="3"/>
      <c r="C181" s="3"/>
      <c r="D181" s="3"/>
      <c r="E181" s="3"/>
      <c r="F181" s="39"/>
      <c r="G181" s="3"/>
      <c r="H181" s="3"/>
      <c r="I181" s="48"/>
      <c r="J181" s="34"/>
      <c r="K181" s="22"/>
      <c r="L181" s="22"/>
      <c r="O181" s="47"/>
      <c r="P181" s="47"/>
      <c r="Q181" s="47"/>
      <c r="R181" s="47"/>
      <c r="S181" s="47"/>
    </row>
    <row r="182" spans="1:19" x14ac:dyDescent="0.25">
      <c r="A182" s="3"/>
      <c r="B182" s="3"/>
      <c r="C182" s="3">
        <v>92121</v>
      </c>
      <c r="D182" s="39">
        <v>61615.22</v>
      </c>
      <c r="E182" s="39"/>
      <c r="F182" s="39">
        <v>61615.22</v>
      </c>
      <c r="G182" s="3"/>
      <c r="H182" s="3"/>
      <c r="I182" s="48"/>
      <c r="J182" s="34"/>
      <c r="K182" s="28"/>
      <c r="L182" s="37"/>
      <c r="O182" s="47"/>
      <c r="P182" s="47"/>
      <c r="Q182" s="47"/>
      <c r="R182" s="47"/>
      <c r="S182" s="47"/>
    </row>
    <row r="183" spans="1:19" x14ac:dyDescent="0.25">
      <c r="A183" s="3"/>
      <c r="B183" s="3"/>
      <c r="C183" s="3"/>
      <c r="D183" s="3"/>
      <c r="E183" s="3"/>
      <c r="F183" s="3"/>
      <c r="G183" s="3"/>
      <c r="H183" s="3"/>
      <c r="I183" s="74"/>
      <c r="J183" s="36"/>
      <c r="K183" s="28"/>
      <c r="L183" s="37"/>
      <c r="O183" s="47"/>
      <c r="P183" s="47"/>
      <c r="Q183" s="47"/>
      <c r="R183" s="47"/>
      <c r="S183" s="47"/>
    </row>
    <row r="184" spans="1:19" x14ac:dyDescent="0.25">
      <c r="A184" s="3"/>
      <c r="B184" s="3"/>
      <c r="C184" s="3">
        <v>92222</v>
      </c>
      <c r="D184" s="39">
        <v>37712.11</v>
      </c>
      <c r="E184" s="39"/>
      <c r="F184" s="39"/>
      <c r="G184" s="3"/>
      <c r="H184" s="3"/>
      <c r="I184" s="48"/>
      <c r="J184" s="36"/>
      <c r="K184" s="28"/>
      <c r="L184" s="37"/>
      <c r="O184" s="47"/>
      <c r="P184" s="47"/>
      <c r="Q184" s="47"/>
      <c r="R184" s="47"/>
      <c r="S184" s="47"/>
    </row>
    <row r="185" spans="1:19" x14ac:dyDescent="0.25">
      <c r="A185" s="3"/>
      <c r="B185" s="3"/>
      <c r="C185" s="3"/>
      <c r="D185" s="39">
        <v>61615.22</v>
      </c>
      <c r="E185" s="39"/>
      <c r="F185" s="39"/>
      <c r="G185" s="3"/>
      <c r="H185" s="3"/>
      <c r="I185" s="48"/>
      <c r="J185" s="36"/>
      <c r="K185" s="28"/>
      <c r="L185" s="37"/>
      <c r="O185" s="47"/>
      <c r="P185" s="47"/>
      <c r="Q185" s="47"/>
      <c r="R185" s="47"/>
      <c r="S185" s="47"/>
    </row>
    <row r="186" spans="1:19" x14ac:dyDescent="0.25">
      <c r="A186" s="3"/>
      <c r="B186" s="3"/>
      <c r="C186" s="3"/>
      <c r="D186" s="39"/>
      <c r="E186" s="39"/>
      <c r="F186" s="39"/>
      <c r="G186" s="3"/>
      <c r="H186" s="3"/>
      <c r="I186" s="48"/>
      <c r="J186" s="36"/>
      <c r="K186" s="28"/>
      <c r="L186" s="37"/>
      <c r="O186" s="47"/>
      <c r="P186" s="47"/>
      <c r="Q186" s="47"/>
      <c r="R186" s="47"/>
      <c r="S186" s="47"/>
    </row>
    <row r="187" spans="1:19" x14ac:dyDescent="0.25">
      <c r="A187" s="3"/>
      <c r="B187" s="3"/>
      <c r="C187" s="3">
        <v>92221</v>
      </c>
      <c r="D187" s="39">
        <v>9598.0499999999993</v>
      </c>
      <c r="E187" s="39"/>
      <c r="F187" s="39">
        <v>23493.65</v>
      </c>
      <c r="G187" s="3"/>
      <c r="H187" s="3"/>
      <c r="I187" s="48"/>
      <c r="J187" s="36"/>
      <c r="K187" s="28"/>
      <c r="L187" s="37"/>
      <c r="O187" s="47"/>
      <c r="P187" s="47"/>
      <c r="Q187" s="47"/>
      <c r="R187" s="47"/>
      <c r="S187" s="47"/>
    </row>
    <row r="188" spans="1:19" x14ac:dyDescent="0.25">
      <c r="A188" s="3"/>
      <c r="B188" s="3"/>
      <c r="C188" s="3"/>
      <c r="D188" s="39"/>
      <c r="E188" s="39">
        <v>24764.15</v>
      </c>
      <c r="F188" s="39"/>
      <c r="G188" s="3"/>
      <c r="H188" s="3"/>
      <c r="I188" s="48"/>
      <c r="J188" s="36"/>
      <c r="K188" s="28"/>
      <c r="L188" s="37"/>
      <c r="O188" s="47"/>
      <c r="P188" s="47"/>
      <c r="Q188" s="47"/>
      <c r="R188" s="47"/>
      <c r="S188" s="47"/>
    </row>
    <row r="189" spans="1:19" x14ac:dyDescent="0.25">
      <c r="A189" s="3"/>
      <c r="B189" s="3"/>
      <c r="C189" s="3"/>
      <c r="D189" s="39">
        <v>-99327.33</v>
      </c>
      <c r="E189" s="39"/>
      <c r="F189" s="39"/>
      <c r="G189" s="3"/>
      <c r="H189" s="3"/>
      <c r="I189" s="48"/>
      <c r="J189" s="36"/>
      <c r="K189" s="28"/>
      <c r="L189" s="37"/>
      <c r="O189" s="47"/>
      <c r="P189" s="47"/>
      <c r="Q189" s="47"/>
      <c r="R189" s="47"/>
      <c r="S189" s="47"/>
    </row>
    <row r="190" spans="1:19" x14ac:dyDescent="0.25">
      <c r="A190" s="3"/>
      <c r="B190" s="3"/>
      <c r="C190" s="3"/>
      <c r="D190" s="109">
        <v>-74563.179999999993</v>
      </c>
      <c r="E190" s="39"/>
      <c r="F190" s="39"/>
      <c r="G190" s="3"/>
      <c r="H190" s="3"/>
      <c r="I190" s="48"/>
      <c r="J190" s="36"/>
      <c r="K190" s="28"/>
      <c r="L190" s="37"/>
      <c r="O190" s="47"/>
      <c r="P190" s="47"/>
      <c r="Q190" s="47"/>
      <c r="R190" s="47"/>
      <c r="S190" s="47"/>
    </row>
    <row r="191" spans="1:19" x14ac:dyDescent="0.25">
      <c r="A191" s="3"/>
      <c r="C191" s="3"/>
      <c r="E191" s="3"/>
      <c r="H191" s="7"/>
      <c r="I191" s="76"/>
      <c r="J191" s="18"/>
      <c r="K191" s="28"/>
      <c r="L191" s="30"/>
      <c r="O191" s="47"/>
      <c r="P191" s="47"/>
      <c r="Q191" s="47"/>
      <c r="R191" s="47"/>
      <c r="S191" s="47"/>
    </row>
    <row r="192" spans="1:19" x14ac:dyDescent="0.25">
      <c r="A192" s="3"/>
      <c r="E192" s="73"/>
      <c r="F192" s="73"/>
      <c r="J192" s="18"/>
      <c r="K192" s="28"/>
      <c r="L192" s="37"/>
      <c r="O192" s="47"/>
      <c r="P192" s="47"/>
      <c r="Q192" s="47"/>
      <c r="R192" s="47"/>
      <c r="S192" s="47"/>
    </row>
    <row r="193" spans="1:19" x14ac:dyDescent="0.25">
      <c r="A193" s="7" t="s">
        <v>125</v>
      </c>
      <c r="B193" s="3"/>
      <c r="C193" s="96"/>
      <c r="D193" s="3"/>
      <c r="E193" s="96"/>
      <c r="F193" s="3"/>
      <c r="K193" s="28"/>
      <c r="L193" s="37"/>
      <c r="O193" s="47"/>
      <c r="P193" s="47"/>
      <c r="Q193" s="47"/>
      <c r="R193" s="47"/>
      <c r="S193" s="47"/>
    </row>
    <row r="194" spans="1:19" x14ac:dyDescent="0.25">
      <c r="A194" s="3"/>
      <c r="B194" s="3"/>
      <c r="C194" s="92" t="s">
        <v>126</v>
      </c>
      <c r="D194" s="73">
        <v>74563.179999999993</v>
      </c>
      <c r="E194" s="7"/>
      <c r="F194" s="73"/>
      <c r="J194" s="18"/>
      <c r="K194" s="28"/>
      <c r="L194" s="37"/>
      <c r="O194" s="47"/>
      <c r="P194" s="47"/>
      <c r="Q194" s="47"/>
      <c r="R194" s="47"/>
      <c r="S194" s="47"/>
    </row>
    <row r="195" spans="1:19" x14ac:dyDescent="0.25">
      <c r="A195" s="3"/>
      <c r="B195" s="3"/>
      <c r="C195" s="92" t="s">
        <v>127</v>
      </c>
      <c r="D195" s="73">
        <v>74563.179999999993</v>
      </c>
      <c r="E195" s="7"/>
      <c r="F195" s="73"/>
      <c r="J195" s="18"/>
      <c r="K195" s="28"/>
      <c r="L195" s="30"/>
      <c r="O195" s="47"/>
      <c r="P195" s="47"/>
      <c r="Q195" s="47"/>
      <c r="R195" s="47"/>
      <c r="S195" s="47"/>
    </row>
    <row r="196" spans="1:19" x14ac:dyDescent="0.25">
      <c r="A196" s="3"/>
      <c r="B196" s="3"/>
      <c r="C196" s="3"/>
      <c r="D196" s="3"/>
      <c r="E196" s="3"/>
      <c r="F196" s="3"/>
      <c r="J196" s="18"/>
      <c r="K196" s="30"/>
      <c r="L196" s="30"/>
      <c r="O196" s="47"/>
      <c r="P196" s="47"/>
      <c r="Q196" s="47"/>
      <c r="R196" s="47"/>
      <c r="S196" s="47"/>
    </row>
    <row r="197" spans="1:19" x14ac:dyDescent="0.25">
      <c r="A197" s="3"/>
      <c r="B197" s="3"/>
      <c r="C197" s="3"/>
      <c r="D197" s="3"/>
      <c r="E197" s="3"/>
      <c r="F197" s="3"/>
      <c r="J197" s="18"/>
      <c r="K197" s="30"/>
      <c r="L197" s="30"/>
      <c r="O197" s="47"/>
      <c r="P197" s="47"/>
      <c r="Q197" s="47"/>
      <c r="R197" s="47"/>
      <c r="S197" s="47"/>
    </row>
    <row r="198" spans="1:19" x14ac:dyDescent="0.25">
      <c r="A198" s="3"/>
      <c r="B198" s="3"/>
      <c r="C198" s="3"/>
      <c r="D198" s="3"/>
      <c r="E198" s="3"/>
      <c r="F198" s="3"/>
      <c r="J198" s="18"/>
      <c r="K198" s="30"/>
      <c r="L198" s="30"/>
      <c r="O198" s="47"/>
      <c r="P198" s="47"/>
      <c r="Q198" s="47"/>
      <c r="R198" s="47"/>
      <c r="S198" s="47"/>
    </row>
    <row r="199" spans="1:19" x14ac:dyDescent="0.25">
      <c r="A199" s="7" t="s">
        <v>128</v>
      </c>
      <c r="B199" s="3"/>
      <c r="C199" s="3"/>
      <c r="D199" s="3"/>
      <c r="E199" s="39"/>
      <c r="F199" s="39"/>
      <c r="J199" s="18"/>
      <c r="K199" s="30"/>
      <c r="L199" s="30"/>
      <c r="O199" s="47"/>
      <c r="P199" s="47"/>
      <c r="Q199" s="47"/>
      <c r="R199" s="47"/>
      <c r="S199" s="47"/>
    </row>
    <row r="200" spans="1:19" x14ac:dyDescent="0.25">
      <c r="A200" s="3"/>
      <c r="C200" s="3">
        <v>92221</v>
      </c>
      <c r="D200" s="3" t="s">
        <v>146</v>
      </c>
      <c r="E200" s="101">
        <v>3349.91</v>
      </c>
      <c r="F200" s="39"/>
      <c r="J200" s="3"/>
      <c r="O200" s="47"/>
      <c r="P200" s="47"/>
      <c r="Q200" s="47"/>
      <c r="R200" s="47"/>
      <c r="S200" s="47"/>
    </row>
    <row r="201" spans="1:19" x14ac:dyDescent="0.25">
      <c r="A201" s="3"/>
      <c r="C201" s="45">
        <v>92211</v>
      </c>
      <c r="D201" s="3" t="s">
        <v>147</v>
      </c>
      <c r="E201" s="101"/>
      <c r="F201" s="39">
        <v>24764.15</v>
      </c>
      <c r="J201" s="3"/>
      <c r="O201" s="47"/>
      <c r="P201" s="47"/>
      <c r="Q201" s="47"/>
      <c r="R201" s="47"/>
      <c r="S201" s="47"/>
    </row>
    <row r="202" spans="1:19" x14ac:dyDescent="0.25">
      <c r="A202" s="3"/>
      <c r="C202" s="45">
        <v>92222</v>
      </c>
      <c r="D202" s="45" t="s">
        <v>129</v>
      </c>
      <c r="E202" s="101">
        <v>95977.42</v>
      </c>
      <c r="F202" s="3"/>
      <c r="J202" s="3"/>
      <c r="K202" s="40"/>
      <c r="L202" s="40"/>
      <c r="O202" s="47"/>
      <c r="P202" s="47"/>
      <c r="Q202" s="47"/>
      <c r="R202" s="47"/>
      <c r="S202" s="47"/>
    </row>
    <row r="203" spans="1:19" x14ac:dyDescent="0.25">
      <c r="D203" s="48"/>
      <c r="E203" s="73">
        <f>SUM(E200:E202)</f>
        <v>99327.33</v>
      </c>
      <c r="F203" s="73">
        <f>SUM(F200:F202)</f>
        <v>24764.15</v>
      </c>
      <c r="J203" s="3"/>
      <c r="K203" s="41"/>
      <c r="L203" s="41"/>
    </row>
    <row r="204" spans="1:19" x14ac:dyDescent="0.25">
      <c r="C204" s="100" t="s">
        <v>130</v>
      </c>
      <c r="D204" s="48"/>
      <c r="E204" s="101">
        <v>74563.179999999993</v>
      </c>
      <c r="F204" s="39"/>
      <c r="J204" s="3"/>
      <c r="K204" s="33"/>
      <c r="L204" s="33"/>
    </row>
    <row r="205" spans="1:19" x14ac:dyDescent="0.25">
      <c r="D205" s="48"/>
      <c r="E205" s="39"/>
      <c r="F205" s="39"/>
      <c r="J205" s="3"/>
      <c r="K205" s="42"/>
      <c r="L205" s="43"/>
    </row>
    <row r="206" spans="1:19" x14ac:dyDescent="0.25">
      <c r="B206" s="45" t="s">
        <v>167</v>
      </c>
      <c r="C206" s="45"/>
      <c r="D206" s="48"/>
      <c r="E206" s="39"/>
      <c r="F206" s="39"/>
      <c r="G206" s="45"/>
      <c r="H206" s="45"/>
      <c r="J206" s="3"/>
      <c r="K206" s="42"/>
      <c r="L206" s="43"/>
    </row>
    <row r="207" spans="1:19" x14ac:dyDescent="0.25">
      <c r="B207" s="45" t="s">
        <v>168</v>
      </c>
      <c r="C207" s="45"/>
      <c r="D207" s="48"/>
      <c r="E207" s="39"/>
      <c r="F207" s="39"/>
      <c r="G207" s="45"/>
      <c r="H207" s="45"/>
      <c r="J207" s="3"/>
      <c r="K207" s="42"/>
      <c r="L207" s="43"/>
    </row>
    <row r="208" spans="1:19" x14ac:dyDescent="0.25">
      <c r="B208" s="45" t="s">
        <v>169</v>
      </c>
      <c r="C208" s="45"/>
      <c r="D208" s="39"/>
      <c r="E208" s="39"/>
      <c r="F208" s="39"/>
      <c r="G208" s="39"/>
      <c r="H208" s="45"/>
      <c r="J208" s="3"/>
      <c r="K208" s="42"/>
      <c r="L208" s="33"/>
    </row>
    <row r="209" spans="1:12" x14ac:dyDescent="0.25">
      <c r="B209" s="45"/>
      <c r="C209" s="45"/>
      <c r="D209" s="45"/>
      <c r="E209" s="45"/>
      <c r="F209" s="45"/>
      <c r="G209" s="45"/>
      <c r="H209" s="45"/>
      <c r="K209" s="42"/>
      <c r="L209" s="44"/>
    </row>
    <row r="210" spans="1:12" x14ac:dyDescent="0.25">
      <c r="K210" s="42"/>
      <c r="L210" s="43"/>
    </row>
    <row r="211" spans="1:12" x14ac:dyDescent="0.25">
      <c r="D211" s="48"/>
    </row>
    <row r="212" spans="1:12" x14ac:dyDescent="0.25">
      <c r="D212" s="48"/>
      <c r="E212" s="3"/>
      <c r="F212" s="3"/>
    </row>
    <row r="215" spans="1:12" x14ac:dyDescent="0.25">
      <c r="A215" s="7" t="s">
        <v>85</v>
      </c>
      <c r="B215" s="4"/>
    </row>
    <row r="216" spans="1:12" x14ac:dyDescent="0.25">
      <c r="A216" s="4"/>
      <c r="B216" s="4"/>
    </row>
    <row r="217" spans="1:12" x14ac:dyDescent="0.25">
      <c r="B217" s="77" t="s">
        <v>113</v>
      </c>
    </row>
    <row r="218" spans="1:12" x14ac:dyDescent="0.25">
      <c r="B218" s="92">
        <v>652</v>
      </c>
      <c r="C218" s="7" t="s">
        <v>148</v>
      </c>
      <c r="D218" s="7"/>
      <c r="E218" s="7"/>
      <c r="F218" s="7"/>
      <c r="G218" s="7"/>
      <c r="H218" s="7"/>
      <c r="I218" s="3"/>
      <c r="J218" s="3"/>
    </row>
    <row r="219" spans="1:12" x14ac:dyDescent="0.25">
      <c r="B219" s="3" t="s">
        <v>170</v>
      </c>
      <c r="C219" s="3"/>
      <c r="D219" s="3"/>
      <c r="E219" s="3"/>
      <c r="F219" s="3"/>
      <c r="G219" s="3"/>
      <c r="H219" s="3"/>
      <c r="I219" s="3"/>
      <c r="K219" s="42"/>
      <c r="L219" s="43"/>
    </row>
    <row r="220" spans="1:12" x14ac:dyDescent="0.25">
      <c r="B220" s="92">
        <v>661</v>
      </c>
      <c r="C220" s="7" t="s">
        <v>131</v>
      </c>
      <c r="D220" s="7"/>
      <c r="J220" s="3"/>
      <c r="K220" s="42"/>
      <c r="L220" s="43"/>
    </row>
    <row r="221" spans="1:12" x14ac:dyDescent="0.25">
      <c r="B221" s="3" t="s">
        <v>171</v>
      </c>
      <c r="C221" s="3"/>
      <c r="D221" s="3"/>
      <c r="E221" s="3"/>
      <c r="F221" s="3"/>
      <c r="J221" s="3"/>
      <c r="K221" s="42"/>
      <c r="L221" s="43"/>
    </row>
    <row r="222" spans="1:12" x14ac:dyDescent="0.25">
      <c r="B222" s="92">
        <v>663</v>
      </c>
      <c r="C222" s="7" t="s">
        <v>149</v>
      </c>
      <c r="D222" s="7"/>
      <c r="J222" s="3"/>
      <c r="K222" s="42"/>
      <c r="L222" s="43"/>
    </row>
    <row r="223" spans="1:12" x14ac:dyDescent="0.25">
      <c r="B223" s="96" t="s">
        <v>172</v>
      </c>
      <c r="C223" s="45"/>
      <c r="D223" s="45"/>
      <c r="E223" s="110"/>
      <c r="F223" s="110"/>
      <c r="G223" s="110"/>
      <c r="H223" s="110"/>
      <c r="I223" s="110"/>
      <c r="J223" s="3"/>
      <c r="K223" s="42"/>
      <c r="L223" s="43"/>
    </row>
    <row r="224" spans="1:12" x14ac:dyDescent="0.25">
      <c r="B224" s="92">
        <v>671</v>
      </c>
      <c r="C224" s="7" t="s">
        <v>150</v>
      </c>
      <c r="D224" s="3"/>
      <c r="E224" s="3"/>
      <c r="F224" s="3"/>
      <c r="J224" s="3"/>
      <c r="K224" s="42"/>
      <c r="L224" s="43"/>
    </row>
    <row r="225" spans="2:12" x14ac:dyDescent="0.25">
      <c r="B225" s="3" t="s">
        <v>173</v>
      </c>
      <c r="C225" s="3"/>
      <c r="D225" s="3"/>
      <c r="E225" s="3"/>
      <c r="F225" s="3"/>
      <c r="J225" s="3"/>
      <c r="K225" s="42"/>
      <c r="L225" s="43"/>
    </row>
    <row r="226" spans="2:12" x14ac:dyDescent="0.25">
      <c r="B226" s="3"/>
      <c r="C226" s="3"/>
      <c r="D226" s="3"/>
      <c r="E226" s="3"/>
      <c r="F226" s="3"/>
      <c r="J226" s="3"/>
      <c r="K226" s="42"/>
      <c r="L226" s="33"/>
    </row>
    <row r="227" spans="2:12" x14ac:dyDescent="0.25">
      <c r="B227" s="3"/>
      <c r="C227" s="3"/>
      <c r="D227" s="3"/>
      <c r="E227" s="3"/>
      <c r="F227" s="3"/>
      <c r="J227" s="7"/>
      <c r="K227" s="42"/>
      <c r="L227" s="36"/>
    </row>
    <row r="228" spans="2:12" x14ac:dyDescent="0.25">
      <c r="B228" s="3"/>
      <c r="C228" s="3"/>
      <c r="D228" s="3"/>
      <c r="E228" s="3"/>
      <c r="F228" s="3"/>
      <c r="J228" s="7"/>
      <c r="K228" s="42"/>
      <c r="L228" s="36"/>
    </row>
    <row r="229" spans="2:12" x14ac:dyDescent="0.25">
      <c r="B229" s="92"/>
      <c r="C229" s="7"/>
      <c r="D229" s="7"/>
      <c r="E229" s="3"/>
      <c r="F229" s="3"/>
      <c r="J229" s="7"/>
      <c r="K229" s="42"/>
      <c r="L229" s="36"/>
    </row>
    <row r="230" spans="2:12" x14ac:dyDescent="0.25">
      <c r="B230" s="96"/>
      <c r="C230" s="3"/>
      <c r="D230" s="3"/>
      <c r="E230" s="3"/>
      <c r="F230" s="3"/>
      <c r="G230" s="110"/>
      <c r="H230" s="110"/>
      <c r="J230" s="7"/>
      <c r="K230" s="42"/>
      <c r="L230" s="36"/>
    </row>
    <row r="231" spans="2:12" x14ac:dyDescent="0.25">
      <c r="B231" s="3"/>
      <c r="C231" s="3"/>
      <c r="D231" s="3"/>
      <c r="E231" s="3"/>
      <c r="F231" s="3"/>
      <c r="J231" s="7"/>
      <c r="K231" s="42"/>
      <c r="L231" s="36"/>
    </row>
    <row r="232" spans="2:12" x14ac:dyDescent="0.25">
      <c r="B232" s="92"/>
      <c r="C232" s="7"/>
      <c r="D232" s="3"/>
      <c r="E232" s="3"/>
      <c r="F232" s="3"/>
      <c r="J232" s="7"/>
      <c r="K232" s="42"/>
      <c r="L232" s="36"/>
    </row>
    <row r="233" spans="2:12" x14ac:dyDescent="0.25">
      <c r="B233" s="3"/>
      <c r="C233" s="3"/>
      <c r="D233" s="3"/>
      <c r="E233" s="3"/>
      <c r="F233" s="3"/>
      <c r="J233" s="7"/>
      <c r="K233" s="42"/>
      <c r="L233" s="36"/>
    </row>
    <row r="234" spans="2:12" x14ac:dyDescent="0.25">
      <c r="B234" s="3"/>
      <c r="C234" s="3"/>
      <c r="D234" s="3"/>
      <c r="E234" s="3"/>
      <c r="F234" s="3"/>
      <c r="J234" s="7"/>
      <c r="K234" s="42"/>
      <c r="L234" s="36"/>
    </row>
    <row r="235" spans="2:12" x14ac:dyDescent="0.25">
      <c r="B235" s="3"/>
      <c r="C235" s="3"/>
      <c r="D235" s="3"/>
      <c r="E235" s="3"/>
      <c r="F235" s="3"/>
      <c r="J235" s="7"/>
      <c r="K235" s="42"/>
      <c r="L235" s="36"/>
    </row>
    <row r="236" spans="2:12" x14ac:dyDescent="0.25">
      <c r="B236" s="3"/>
      <c r="C236" s="3"/>
      <c r="D236" s="3"/>
      <c r="E236" s="3"/>
      <c r="F236" s="3"/>
      <c r="J236" s="7"/>
      <c r="K236" s="42"/>
      <c r="L236" s="36"/>
    </row>
    <row r="237" spans="2:12" x14ac:dyDescent="0.25">
      <c r="B237" s="72" t="s">
        <v>114</v>
      </c>
      <c r="C237" s="3"/>
      <c r="D237" s="3"/>
      <c r="E237" s="3"/>
      <c r="F237" s="3"/>
      <c r="J237" s="7"/>
      <c r="K237" s="42"/>
      <c r="L237" s="36"/>
    </row>
    <row r="238" spans="2:12" x14ac:dyDescent="0.25">
      <c r="B238" s="92">
        <v>311</v>
      </c>
      <c r="C238" s="46" t="s">
        <v>132</v>
      </c>
      <c r="D238" s="46"/>
      <c r="E238" s="46"/>
      <c r="F238" s="45"/>
      <c r="K238" s="42"/>
      <c r="L238" s="3"/>
    </row>
    <row r="239" spans="2:12" x14ac:dyDescent="0.25">
      <c r="B239" s="3" t="s">
        <v>181</v>
      </c>
      <c r="C239" s="3"/>
      <c r="D239" s="3"/>
      <c r="E239" s="3"/>
      <c r="F239" s="3"/>
      <c r="K239" s="36"/>
      <c r="L239" s="3"/>
    </row>
    <row r="240" spans="2:12" x14ac:dyDescent="0.25">
      <c r="B240" s="92">
        <v>313</v>
      </c>
      <c r="C240" s="7" t="s">
        <v>180</v>
      </c>
      <c r="D240" s="3"/>
      <c r="E240" s="3"/>
      <c r="F240" s="3"/>
      <c r="K240" s="36"/>
      <c r="L240" s="3"/>
    </row>
    <row r="241" spans="1:12" x14ac:dyDescent="0.25">
      <c r="B241" s="3" t="s">
        <v>181</v>
      </c>
      <c r="C241" s="3"/>
      <c r="D241" s="3"/>
      <c r="E241" s="3"/>
      <c r="F241" s="3"/>
      <c r="K241" s="36"/>
      <c r="L241" s="3"/>
    </row>
    <row r="242" spans="1:12" x14ac:dyDescent="0.25">
      <c r="B242" s="92">
        <v>323</v>
      </c>
      <c r="C242" s="7" t="s">
        <v>174</v>
      </c>
      <c r="D242" s="7"/>
      <c r="K242" s="36"/>
      <c r="L242" s="3"/>
    </row>
    <row r="243" spans="1:12" x14ac:dyDescent="0.25">
      <c r="B243" s="3" t="s">
        <v>175</v>
      </c>
      <c r="C243" s="3"/>
      <c r="D243" s="3"/>
      <c r="E243" s="75"/>
      <c r="F243" s="75"/>
      <c r="G243" s="75"/>
      <c r="H243" s="75"/>
      <c r="K243" s="36"/>
      <c r="L243" s="3"/>
    </row>
    <row r="244" spans="1:12" x14ac:dyDescent="0.25">
      <c r="B244" s="3" t="s">
        <v>176</v>
      </c>
      <c r="C244" s="3"/>
      <c r="D244" s="3"/>
      <c r="E244" s="75"/>
      <c r="F244" s="75"/>
      <c r="G244" s="75"/>
      <c r="H244" s="75"/>
      <c r="K244" s="36"/>
      <c r="L244" s="3"/>
    </row>
    <row r="245" spans="1:12" x14ac:dyDescent="0.25">
      <c r="B245" s="92">
        <v>422</v>
      </c>
      <c r="C245" s="7" t="s">
        <v>101</v>
      </c>
      <c r="D245" s="3"/>
      <c r="E245" s="3"/>
      <c r="F245" s="3"/>
      <c r="K245" s="3"/>
      <c r="L245" s="3"/>
    </row>
    <row r="246" spans="1:12" x14ac:dyDescent="0.25">
      <c r="B246" s="96" t="s">
        <v>177</v>
      </c>
      <c r="C246" s="3"/>
      <c r="D246" s="3"/>
      <c r="E246" s="3"/>
      <c r="F246" s="110"/>
      <c r="G246" s="110"/>
      <c r="H246" s="110"/>
      <c r="K246" s="3"/>
      <c r="L246" s="3"/>
    </row>
    <row r="247" spans="1:12" x14ac:dyDescent="0.25">
      <c r="A247" s="1"/>
      <c r="B247" s="7" t="s">
        <v>151</v>
      </c>
      <c r="C247" s="7" t="s">
        <v>178</v>
      </c>
      <c r="D247" s="7"/>
      <c r="E247" s="3"/>
      <c r="F247" s="3"/>
      <c r="G247" s="3"/>
      <c r="K247" s="3"/>
      <c r="L247" s="3"/>
    </row>
    <row r="248" spans="1:12" x14ac:dyDescent="0.25">
      <c r="B248" s="96" t="s">
        <v>179</v>
      </c>
      <c r="C248" s="3"/>
      <c r="D248" s="3"/>
      <c r="E248" s="3"/>
      <c r="F248" s="3"/>
      <c r="G248" s="3"/>
      <c r="H248" s="110"/>
      <c r="K248" s="3"/>
      <c r="L248" s="3"/>
    </row>
    <row r="249" spans="1:12" x14ac:dyDescent="0.25">
      <c r="B249" s="92"/>
      <c r="C249" s="7"/>
      <c r="D249" s="3"/>
      <c r="E249" s="3"/>
      <c r="F249" s="3"/>
      <c r="K249" s="3"/>
      <c r="L249" s="3"/>
    </row>
    <row r="250" spans="1:12" x14ac:dyDescent="0.25">
      <c r="B250" s="96"/>
      <c r="C250" s="3"/>
      <c r="D250" s="3"/>
      <c r="E250" s="3"/>
      <c r="F250" s="110"/>
      <c r="G250" s="110"/>
      <c r="H250" s="110"/>
      <c r="K250" s="3"/>
      <c r="L250" s="3"/>
    </row>
    <row r="251" spans="1:12" x14ac:dyDescent="0.25">
      <c r="B251" s="3"/>
      <c r="C251" s="3"/>
      <c r="D251" s="3"/>
      <c r="E251" s="3"/>
      <c r="F251" s="3"/>
      <c r="G251" s="3"/>
      <c r="K251" s="3"/>
      <c r="L251" s="3"/>
    </row>
    <row r="252" spans="1:12" x14ac:dyDescent="0.25">
      <c r="A252" s="1"/>
      <c r="B252" s="7"/>
      <c r="C252" s="7"/>
      <c r="D252" s="7"/>
      <c r="E252" s="3"/>
      <c r="F252" s="3"/>
      <c r="G252" s="3"/>
      <c r="K252" s="3"/>
      <c r="L252" s="3"/>
    </row>
    <row r="253" spans="1:12" x14ac:dyDescent="0.25">
      <c r="B253" s="96"/>
      <c r="C253" s="3"/>
      <c r="D253" s="3"/>
      <c r="E253" s="3"/>
      <c r="F253" s="3"/>
      <c r="G253" s="3"/>
      <c r="H253" s="110"/>
      <c r="K253" s="3"/>
      <c r="L253" s="3"/>
    </row>
    <row r="254" spans="1:12" x14ac:dyDescent="0.25">
      <c r="B254" s="92"/>
      <c r="C254" s="7"/>
      <c r="D254" s="7"/>
      <c r="E254" s="3"/>
      <c r="F254" s="3"/>
      <c r="G254" s="3"/>
      <c r="K254" s="3"/>
      <c r="L254" s="3"/>
    </row>
    <row r="255" spans="1:12" x14ac:dyDescent="0.25">
      <c r="B255" s="3"/>
      <c r="C255" s="3"/>
      <c r="D255" s="3"/>
      <c r="E255" s="3"/>
      <c r="F255" s="3"/>
      <c r="G255" s="3"/>
      <c r="K255" s="3"/>
      <c r="L255" s="3"/>
    </row>
    <row r="256" spans="1:12" x14ac:dyDescent="0.25">
      <c r="A256" s="4" t="s">
        <v>86</v>
      </c>
      <c r="K256" s="3"/>
      <c r="L256" s="3"/>
    </row>
    <row r="257" spans="1:12" x14ac:dyDescent="0.25">
      <c r="A257" s="4"/>
      <c r="B257" s="46"/>
      <c r="C257" s="45"/>
      <c r="D257" s="45"/>
      <c r="E257" s="45"/>
      <c r="F257" s="45"/>
      <c r="G257" s="45"/>
      <c r="H257" s="45"/>
      <c r="I257" s="45"/>
      <c r="J257" s="45"/>
      <c r="K257" s="3"/>
      <c r="L257" s="3"/>
    </row>
    <row r="258" spans="1:12" x14ac:dyDescent="0.25">
      <c r="A258" s="72"/>
      <c r="B258" s="7">
        <v>91512</v>
      </c>
      <c r="C258" s="104" t="s">
        <v>134</v>
      </c>
      <c r="D258" s="104"/>
      <c r="E258" s="103"/>
      <c r="F258" s="102"/>
      <c r="G258" s="102"/>
      <c r="H258" s="102"/>
      <c r="I258" s="102"/>
      <c r="J258" s="45"/>
      <c r="K258" s="3"/>
      <c r="L258" s="3"/>
    </row>
    <row r="259" spans="1:12" x14ac:dyDescent="0.25">
      <c r="A259" s="4"/>
      <c r="B259" s="7"/>
      <c r="C259" s="3" t="s">
        <v>152</v>
      </c>
      <c r="D259" s="3"/>
      <c r="E259" s="45"/>
      <c r="F259" s="45"/>
      <c r="G259" s="45"/>
      <c r="H259" s="45"/>
      <c r="I259" s="102"/>
      <c r="J259" s="45"/>
      <c r="L259" s="3"/>
    </row>
    <row r="260" spans="1:12" x14ac:dyDescent="0.25">
      <c r="A260" s="4"/>
      <c r="B260" s="45"/>
      <c r="C260" s="45" t="s">
        <v>153</v>
      </c>
      <c r="D260" s="45"/>
      <c r="E260" s="45"/>
      <c r="F260" s="45"/>
      <c r="G260" s="45"/>
      <c r="H260" s="45"/>
      <c r="I260" s="102"/>
      <c r="K260" s="3"/>
      <c r="L260" s="3"/>
    </row>
    <row r="261" spans="1:12" x14ac:dyDescent="0.25">
      <c r="A261" s="4"/>
      <c r="B261" s="99"/>
      <c r="C261" s="45"/>
      <c r="D261" s="99"/>
      <c r="E261" s="99"/>
      <c r="F261" s="99"/>
      <c r="G261" s="99"/>
      <c r="H261" s="99"/>
      <c r="K261" s="3"/>
      <c r="L261" s="3"/>
    </row>
    <row r="262" spans="1:12" x14ac:dyDescent="0.25">
      <c r="B262" s="7"/>
      <c r="C262" s="7"/>
      <c r="D262" s="3"/>
      <c r="E262" s="3"/>
      <c r="F262" s="3"/>
      <c r="G262" s="3"/>
      <c r="H262" s="3"/>
      <c r="I262" s="3"/>
      <c r="K262" s="3"/>
      <c r="L262" s="3"/>
    </row>
    <row r="263" spans="1:12" x14ac:dyDescent="0.25">
      <c r="B263" s="7"/>
      <c r="C263" s="7"/>
      <c r="D263" s="7"/>
      <c r="E263" s="3"/>
      <c r="F263" s="3"/>
      <c r="G263" s="3"/>
      <c r="H263" s="3"/>
      <c r="I263" s="3"/>
      <c r="J263" s="3"/>
      <c r="K263" s="3"/>
    </row>
    <row r="264" spans="1:12" x14ac:dyDescent="0.25">
      <c r="B264" s="3"/>
      <c r="C264" s="3"/>
      <c r="D264" s="7"/>
      <c r="E264" s="3"/>
      <c r="F264" s="3"/>
      <c r="G264" s="3"/>
      <c r="H264" s="3"/>
      <c r="I264" s="3"/>
      <c r="J264" s="3"/>
      <c r="K264" s="3"/>
    </row>
    <row r="265" spans="1:12" x14ac:dyDescent="0.25">
      <c r="B265" s="3"/>
      <c r="C265" s="7"/>
      <c r="D265" s="3"/>
      <c r="E265" s="3"/>
      <c r="F265" s="3"/>
      <c r="G265" s="3"/>
      <c r="K265" s="3"/>
    </row>
    <row r="266" spans="1:12" x14ac:dyDescent="0.25">
      <c r="A266" s="4" t="s">
        <v>87</v>
      </c>
      <c r="B266" s="3"/>
      <c r="C266" s="3"/>
      <c r="D266" s="3"/>
      <c r="E266" s="3"/>
      <c r="F266" s="3"/>
      <c r="G266" s="3"/>
      <c r="H266" s="3"/>
      <c r="I266" s="3"/>
    </row>
    <row r="267" spans="1:12" x14ac:dyDescent="0.25">
      <c r="B267" s="3"/>
      <c r="H267" s="3"/>
      <c r="I267" s="3"/>
    </row>
    <row r="268" spans="1:12" x14ac:dyDescent="0.25">
      <c r="B268" s="7">
        <v>9</v>
      </c>
      <c r="C268" s="3" t="s">
        <v>133</v>
      </c>
      <c r="D268" s="3"/>
      <c r="E268" s="45"/>
      <c r="F268" s="45"/>
      <c r="G268" s="45"/>
      <c r="H268" s="45"/>
      <c r="I268" s="45"/>
      <c r="J268" s="45"/>
    </row>
    <row r="269" spans="1:12" x14ac:dyDescent="0.25">
      <c r="B269" s="102"/>
      <c r="C269" s="45" t="s">
        <v>182</v>
      </c>
      <c r="D269" s="45"/>
      <c r="E269" s="45"/>
      <c r="F269" s="45"/>
      <c r="G269" s="45"/>
      <c r="H269" s="45"/>
      <c r="I269" s="45"/>
      <c r="J269" s="45"/>
    </row>
    <row r="270" spans="1:12" x14ac:dyDescent="0.25">
      <c r="B270" s="102"/>
      <c r="C270" s="45"/>
      <c r="D270" s="45"/>
      <c r="E270" s="45"/>
      <c r="F270" s="45"/>
      <c r="G270" s="45"/>
      <c r="H270" s="45"/>
      <c r="I270" s="45"/>
      <c r="J270" s="45"/>
    </row>
    <row r="271" spans="1:12" x14ac:dyDescent="0.25">
      <c r="B271" s="3"/>
      <c r="C271" s="3"/>
      <c r="D271" s="3"/>
      <c r="E271" s="3"/>
      <c r="F271" s="45"/>
      <c r="G271" s="3"/>
      <c r="H271" s="3"/>
      <c r="I271" s="45"/>
      <c r="J271" s="45"/>
    </row>
    <row r="272" spans="1:12" x14ac:dyDescent="0.25">
      <c r="I272" s="3"/>
    </row>
    <row r="273" spans="1:10" x14ac:dyDescent="0.25">
      <c r="A273" s="4" t="s">
        <v>88</v>
      </c>
      <c r="C273" s="3"/>
      <c r="D273" s="3"/>
      <c r="E273" s="3"/>
      <c r="F273" s="3"/>
      <c r="G273" s="3"/>
    </row>
    <row r="274" spans="1:10" x14ac:dyDescent="0.25">
      <c r="C274" s="3"/>
      <c r="D274" s="3"/>
      <c r="E274" s="3"/>
      <c r="F274" s="3"/>
      <c r="G274" s="3"/>
    </row>
    <row r="275" spans="1:10" x14ac:dyDescent="0.25">
      <c r="C275" s="7" t="s">
        <v>135</v>
      </c>
      <c r="D275" s="3" t="s">
        <v>183</v>
      </c>
      <c r="E275" s="3"/>
      <c r="F275" s="3"/>
      <c r="G275" s="3"/>
      <c r="H275" s="3"/>
      <c r="J275" s="3"/>
    </row>
    <row r="276" spans="1:10" x14ac:dyDescent="0.25">
      <c r="C276" s="3"/>
      <c r="D276" s="7" t="s">
        <v>136</v>
      </c>
      <c r="E276" s="3"/>
      <c r="F276" s="71"/>
      <c r="G276" s="3"/>
      <c r="J276" s="3"/>
    </row>
    <row r="277" spans="1:10" x14ac:dyDescent="0.25">
      <c r="C277" s="7" t="s">
        <v>115</v>
      </c>
      <c r="D277" s="96">
        <v>231</v>
      </c>
      <c r="E277" s="78">
        <v>238570.33</v>
      </c>
      <c r="F277" s="3" t="s">
        <v>184</v>
      </c>
      <c r="I277" s="3"/>
      <c r="J277" s="3"/>
    </row>
    <row r="278" spans="1:10" x14ac:dyDescent="0.25">
      <c r="C278" s="3"/>
      <c r="D278" s="96">
        <v>232</v>
      </c>
      <c r="E278" s="78">
        <v>35488.800000000003</v>
      </c>
      <c r="F278" s="3" t="s">
        <v>185</v>
      </c>
      <c r="I278" s="3"/>
      <c r="J278" s="3"/>
    </row>
    <row r="279" spans="1:10" x14ac:dyDescent="0.25">
      <c r="C279" s="3"/>
      <c r="D279" s="96">
        <v>234</v>
      </c>
      <c r="E279" s="78">
        <v>1.66</v>
      </c>
      <c r="F279" s="3" t="s">
        <v>186</v>
      </c>
      <c r="I279" s="3"/>
      <c r="J279" s="3"/>
    </row>
    <row r="280" spans="1:10" x14ac:dyDescent="0.25">
      <c r="C280" s="3"/>
      <c r="D280" s="96">
        <v>239</v>
      </c>
      <c r="E280" s="78">
        <v>13645.33</v>
      </c>
      <c r="F280" s="3" t="s">
        <v>187</v>
      </c>
      <c r="I280" s="3"/>
      <c r="J280" s="3"/>
    </row>
    <row r="281" spans="1:10" x14ac:dyDescent="0.25">
      <c r="C281" s="3"/>
      <c r="D281" s="3"/>
      <c r="E281" s="78"/>
      <c r="F281" s="3"/>
      <c r="I281" s="3"/>
      <c r="J281" s="3"/>
    </row>
    <row r="282" spans="1:10" x14ac:dyDescent="0.25">
      <c r="C282" s="3"/>
      <c r="D282" s="7"/>
      <c r="E282" s="78"/>
      <c r="F282" s="3"/>
      <c r="G282" s="3"/>
      <c r="H282" s="3"/>
      <c r="I282" s="3"/>
    </row>
    <row r="283" spans="1:10" x14ac:dyDescent="0.25">
      <c r="C283" s="3"/>
      <c r="D283" s="3"/>
      <c r="E283" s="71"/>
      <c r="F283" s="3"/>
      <c r="G283" s="3"/>
      <c r="H283" s="3"/>
      <c r="I283" s="3"/>
    </row>
    <row r="284" spans="1:10" x14ac:dyDescent="0.25">
      <c r="C284" s="3"/>
      <c r="D284" s="3"/>
      <c r="E284" s="71"/>
      <c r="F284" s="3"/>
      <c r="G284" s="3"/>
      <c r="H284" s="3"/>
      <c r="I284" s="3"/>
    </row>
    <row r="285" spans="1:10" x14ac:dyDescent="0.25">
      <c r="C285" s="3"/>
      <c r="D285" s="3"/>
      <c r="E285" s="71"/>
      <c r="F285" s="3"/>
      <c r="G285" s="3"/>
      <c r="H285" s="3"/>
      <c r="I285" s="3"/>
    </row>
    <row r="286" spans="1:10" x14ac:dyDescent="0.25">
      <c r="C286" s="3"/>
      <c r="D286" s="3"/>
      <c r="E286" s="71"/>
      <c r="F286" s="3"/>
      <c r="G286" s="3"/>
      <c r="H286" s="3"/>
      <c r="I286" s="3"/>
    </row>
    <row r="287" spans="1:10" x14ac:dyDescent="0.25">
      <c r="B287" s="3"/>
      <c r="C287" s="3"/>
      <c r="D287" s="3"/>
      <c r="E287" s="3"/>
      <c r="F287" s="3"/>
      <c r="G287" s="3"/>
    </row>
    <row r="288" spans="1:10" x14ac:dyDescent="0.25">
      <c r="B288" s="3" t="s">
        <v>188</v>
      </c>
      <c r="C288" s="3"/>
      <c r="J288" s="18"/>
    </row>
    <row r="289" spans="4:9" x14ac:dyDescent="0.25">
      <c r="D289" s="3"/>
      <c r="E289" s="3"/>
      <c r="F289" s="3" t="s">
        <v>89</v>
      </c>
      <c r="G289" s="3"/>
      <c r="I289" s="3"/>
    </row>
    <row r="290" spans="4:9" x14ac:dyDescent="0.25">
      <c r="G290" s="18"/>
      <c r="H290" s="3" t="s">
        <v>90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Djecji Vrtic Vukovar 1</cp:lastModifiedBy>
  <cp:lastPrinted>2024-01-31T10:38:06Z</cp:lastPrinted>
  <dcterms:created xsi:type="dcterms:W3CDTF">2015-06-05T18:19:34Z</dcterms:created>
  <dcterms:modified xsi:type="dcterms:W3CDTF">2025-01-31T10:35:05Z</dcterms:modified>
</cp:coreProperties>
</file>